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11640" tabRatio="60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<sst xmlns="http://schemas.openxmlformats.org/spreadsheetml/2006/main" count="90" uniqueCount="87">
  <si>
    <t>RASHODI</t>
  </si>
  <si>
    <t>UKUPNO RASHODI</t>
  </si>
  <si>
    <t>PRIHODI</t>
  </si>
  <si>
    <t>UKUPNO PRIHODI</t>
  </si>
  <si>
    <t>MATERIJALNI TROŠKOVI</t>
  </si>
  <si>
    <t>TROŠKOVI AMORTIZACIJE</t>
  </si>
  <si>
    <t>NABAVNA VRIJEDNOST PRODANE ROBE</t>
  </si>
  <si>
    <t>PRIHODI OD PRODAJE PROIZVODA I USLUGA</t>
  </si>
  <si>
    <t>PRIHODI OD ZIMSKE SLUŽBE</t>
  </si>
  <si>
    <t>PRIHODI OD VRŠENJA USLUGE ODRŽAVANJA GROBLJA</t>
  </si>
  <si>
    <t>PRIHODI OD NAPLATE ZA IZGRADNJU NA GROBLJIMA</t>
  </si>
  <si>
    <t>TROŠKOVI OSOBLJA</t>
  </si>
  <si>
    <t xml:space="preserve">OSTALI VANJSKI TROŠKOVI  </t>
  </si>
  <si>
    <t>USLUGE REGISTRACIJE PRIJEVOZNIH SREDSTAVA</t>
  </si>
  <si>
    <t>TROŠAK SITNOG INVENTARA I AUTOGUMA</t>
  </si>
  <si>
    <t>PREMIJE OSIGURANJA</t>
  </si>
  <si>
    <t>PRIHODI OD USLUGA RADA SA STROJEVIMA</t>
  </si>
  <si>
    <t>NETO PLAĆE</t>
  </si>
  <si>
    <t>DOPRINOSI NA PLAĆE</t>
  </si>
  <si>
    <t>OSTALI TROŠKOVI POSLOVANJA</t>
  </si>
  <si>
    <t>ČLANARINE, NADOKNADE I SLIČNA DAVANJA</t>
  </si>
  <si>
    <t>FINANCIJSKI RASHODI</t>
  </si>
  <si>
    <t>USLUGE ODRŽAVANJA I ZAŠTITE (SERVISNE USLUGE)</t>
  </si>
  <si>
    <t>BANKOVNE USLUGE I TROŠKOVI PLATNOG PROMETA</t>
  </si>
  <si>
    <t>KANTE</t>
  </si>
  <si>
    <t>OSTALO</t>
  </si>
  <si>
    <t>AMORTIZACIJA</t>
  </si>
  <si>
    <t>USLUGA NAJMA KAMIONA</t>
  </si>
  <si>
    <t>USLUGA "ZIMSKA SLUŽBA"</t>
  </si>
  <si>
    <t>Vrsta prihoda/rashoda</t>
  </si>
  <si>
    <t>PRIHODI OD USLUGA UKOPA</t>
  </si>
  <si>
    <t>PRIHOD OD REZERVACIJA GROBNIH MJESTA</t>
  </si>
  <si>
    <t>PRIHOD OD NAJMA KAMIONA</t>
  </si>
  <si>
    <t>FINANCIJSKI PRIHODI</t>
  </si>
  <si>
    <t>USLUGE TELEFONA, PRIJEVOZA I SL.</t>
  </si>
  <si>
    <t>INTELEKTUALNE I OSOBNE USLUGE</t>
  </si>
  <si>
    <t>TROŠKOVI PRAVA KORIŠTENJA</t>
  </si>
  <si>
    <t>DIREKTOR:</t>
  </si>
  <si>
    <t>Mirko Čusek</t>
  </si>
  <si>
    <t>PRIHOD OD VRŠENJA USLUGE KOŠNJE TREĆIM OSOBAMA</t>
  </si>
  <si>
    <t xml:space="preserve"> TROŠKOVI SIROVINA I  MATERIJALA</t>
  </si>
  <si>
    <t>PRIHOD OD DIMNJAČARSKE USLUGE</t>
  </si>
  <si>
    <t>TROŠKOVI POREZA I PRIREZA</t>
  </si>
  <si>
    <t>DOPRINOSI IZ PLAĆA</t>
  </si>
  <si>
    <t>PRIHODI OD KAMATA</t>
  </si>
  <si>
    <t xml:space="preserve">TROŠKOVI KOMUNALNIH USLUGA </t>
  </si>
  <si>
    <t>ZATEZNE KAMATE</t>
  </si>
  <si>
    <t>PRIHODI OD PRODAJE TRGOVAČKE ROBE</t>
  </si>
  <si>
    <t>OSTALI VANJSKI TROŠKOVI-USLUGE</t>
  </si>
  <si>
    <t>USLUGE REPREZENTACIJE</t>
  </si>
  <si>
    <t xml:space="preserve">KAMEN  </t>
  </si>
  <si>
    <t>USLUGA PRIJEVOZA</t>
  </si>
  <si>
    <t>KAMATE IZ ODNOSA S NEPOVEZANIM DRUŠTVIMA</t>
  </si>
  <si>
    <t>PRIHODI OD PRIJEVOZA KAMENA</t>
  </si>
  <si>
    <t xml:space="preserve">KAMEN </t>
  </si>
  <si>
    <t>PRIHODI OD NEINDENTIFICIRANIH NOVČANIH DOZNAKA</t>
  </si>
  <si>
    <t>OSTALI POSLOVNI RASHODI</t>
  </si>
  <si>
    <t>PRIHOD OD NKV RADNIKA</t>
  </si>
  <si>
    <t>NADOKNADE TROŠKOVA, DAROVI I POTPORE</t>
  </si>
  <si>
    <t>MAT. TROŠKOVI ADMINISTRACIJE, UPRAVE I PRODAJE</t>
  </si>
  <si>
    <t>POTROŠENI REZERVNI DIJELOVI I MAT. ZA ODRŽAVANJE</t>
  </si>
  <si>
    <t>POTROŠENA ENERGIJA U PROIZV. DOBARA I USLUGA</t>
  </si>
  <si>
    <t>TROŠAK UPOTREBE OS AUTOMOBILA U SLUŽBENE SVRHE</t>
  </si>
  <si>
    <t>PRIHODI OD DRŽ. POTPORA ZA INVEST. (KANALIZACIJA)</t>
  </si>
  <si>
    <t>PRIHODI OD USLUGA ASFALTIRANJA</t>
  </si>
  <si>
    <t>Planirano</t>
  </si>
  <si>
    <t>Promjena</t>
  </si>
  <si>
    <t>Novo planiranje</t>
  </si>
  <si>
    <t>OSTALI POSLOVNI PRIHODI</t>
  </si>
  <si>
    <t>PRIHOD OD PREMJEŠTAJA POSMRTNIH OSTATAKA</t>
  </si>
  <si>
    <t>PRIHODI OD OVRŠNIH NAKNADA</t>
  </si>
  <si>
    <t>PRIHODI OD PRODAJE DUGOTRAJNE IMOVINE</t>
  </si>
  <si>
    <t>POTROŠENA ENERGIJA U UPRAVI</t>
  </si>
  <si>
    <t>NAKNADNO UTVRĐENI TROŠKOVI POSLOVANJA</t>
  </si>
  <si>
    <t>PRIHOD OD IZVOĐENJA RADOVA NA VODOV. I KANALIZ.</t>
  </si>
  <si>
    <t>PRIHODI OD IZRADE VOD. PRIKLJUČKA TREMA</t>
  </si>
  <si>
    <t xml:space="preserve">       I. IZMJENE I DOPUNE FINANCIJSKOG PLANA ZA 2018. GODINU</t>
  </si>
  <si>
    <t>PRIHODI OD PREFAKTURIRANIH TROŠKOVA</t>
  </si>
  <si>
    <t>PRIHODI OD DUG. MAT. IMOVINE NAMJENJENE PRODAJI</t>
  </si>
  <si>
    <t>PRIHODI OD PRODAJE OTPADAKA I SEKUNDA. SIROVINA</t>
  </si>
  <si>
    <t>USLUGA ASFALTIRANJA</t>
  </si>
  <si>
    <t>USLUGA RADA SA STROJEVIMA</t>
  </si>
  <si>
    <t>OTPIS VRIJEDNOSNO NEUSKLAĐENIH POTRAŽIVANJA</t>
  </si>
  <si>
    <t>KAZNE, PENALI, NADOKNADE ŠTETA</t>
  </si>
  <si>
    <t>Na temelju članka 12. Izjave o osnivanju društva s ograničenom odgovornošću direktor je dana 13. studenog 2018. donio</t>
  </si>
  <si>
    <t>DUGOTRAJNA IMOVINA</t>
  </si>
  <si>
    <t>NABAVA ICB-a (UČEŠĆE)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</si>
</sst>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9">
    <font>
      <sz val="10"/>
      <name val="Arial"/>
      <family val="0"/>
    </font>
    <font>
      <sz val="12"/>
      <name val="Times New Roman"/>
      <family val="1"/>
    </font>
    <font>
      <sz val="16"/>
      <name val="Arial"/>
      <family val="0"/>
    </font>
    <font>
      <b/>
      <sz val="18"/>
      <name val="Tahoma"/>
      <family val="2"/>
    </font>
    <font>
      <b/>
      <sz val="16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2"/>
      <name val="Arial"/>
      <family val="0"/>
    </font>
    <font>
      <b/>
      <sz val="18"/>
      <name val="Comic Sans MS"/>
      <family val="4"/>
    </font>
    <font>
      <b/>
      <sz val="14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sz val="11"/>
      <name val="Comic Sans MS"/>
      <family val="4"/>
    </font>
    <font>
      <sz val="11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7" borderId="3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3"/>
  <sheetViews>
    <sheetView tabSelected="1" zoomScalePageLayoutView="0" workbookViewId="0" topLeftCell="A16">
      <selection activeCell="H22" sqref="H22"/>
    </sheetView>
  </sheetViews>
  <sheetFormatPr defaultColWidth="9.140625" defaultRowHeight="24" customHeight="1"/>
  <cols>
    <col min="1" max="1" width="70.57421875" style="12" customWidth="1"/>
    <col min="2" max="2" width="23.8515625" style="11" customWidth="1"/>
    <col min="3" max="3" width="20.28125" style="0" customWidth="1"/>
    <col min="4" max="4" width="24.28125" style="0" customWidth="1"/>
  </cols>
  <sheetData>
    <row r="1" spans="1:3" ht="21" customHeight="1">
      <c r="A1" s="18" t="s">
        <v>84</v>
      </c>
      <c r="B1" s="19"/>
      <c r="C1" s="20"/>
    </row>
    <row r="2" ht="20.25" customHeight="1">
      <c r="A2" s="9"/>
    </row>
    <row r="3" ht="30" customHeight="1">
      <c r="A3" s="10" t="s">
        <v>76</v>
      </c>
    </row>
    <row r="4" ht="27.75" customHeight="1">
      <c r="A4" s="10"/>
    </row>
    <row r="5" spans="1:25" s="4" customFormat="1" ht="29.25" customHeight="1">
      <c r="A5" s="17" t="s">
        <v>29</v>
      </c>
      <c r="B5" s="25" t="s">
        <v>65</v>
      </c>
      <c r="C5" s="26" t="s">
        <v>66</v>
      </c>
      <c r="D5" s="17" t="s">
        <v>67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4" ht="24" customHeight="1">
      <c r="A6" s="16" t="s">
        <v>2</v>
      </c>
      <c r="C6" s="27"/>
      <c r="D6" s="27"/>
    </row>
    <row r="7" spans="1:25" s="7" customFormat="1" ht="24" customHeight="1">
      <c r="A7" s="17" t="s">
        <v>7</v>
      </c>
      <c r="B7" s="24">
        <f>SUM(B8:B23)</f>
        <v>1159600</v>
      </c>
      <c r="C7" s="24">
        <f aca="true" t="shared" si="0" ref="C7:C37">SUM(D7-B7)</f>
        <v>61579</v>
      </c>
      <c r="D7" s="24">
        <f>SUM(D8:D23)</f>
        <v>1221179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s="1" customFormat="1" ht="24" customHeight="1">
      <c r="A8" s="12" t="s">
        <v>30</v>
      </c>
      <c r="B8" s="11">
        <v>130000</v>
      </c>
      <c r="C8" s="15">
        <f t="shared" si="0"/>
        <v>10000</v>
      </c>
      <c r="D8" s="11">
        <v>140000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1" customFormat="1" ht="24" customHeight="1">
      <c r="A9" s="12" t="s">
        <v>8</v>
      </c>
      <c r="B9" s="11">
        <v>5000</v>
      </c>
      <c r="C9" s="15">
        <f t="shared" si="0"/>
        <v>55000</v>
      </c>
      <c r="D9" s="11">
        <v>60000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1" customFormat="1" ht="24" customHeight="1">
      <c r="A10" s="12" t="s">
        <v>16</v>
      </c>
      <c r="B10" s="11">
        <v>200000</v>
      </c>
      <c r="C10" s="15">
        <f t="shared" si="0"/>
        <v>-80000</v>
      </c>
      <c r="D10" s="11">
        <v>120000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1" customFormat="1" ht="24" customHeight="1">
      <c r="A11" s="12" t="s">
        <v>9</v>
      </c>
      <c r="B11" s="11">
        <v>345000</v>
      </c>
      <c r="C11" s="15">
        <f t="shared" si="0"/>
        <v>-46628</v>
      </c>
      <c r="D11" s="11">
        <v>298372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1" customFormat="1" ht="24" customHeight="1">
      <c r="A12" s="12" t="s">
        <v>41</v>
      </c>
      <c r="B12" s="11">
        <v>10000</v>
      </c>
      <c r="C12" s="15">
        <f t="shared" si="0"/>
        <v>-4000</v>
      </c>
      <c r="D12" s="11">
        <v>6000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1" customFormat="1" ht="24" customHeight="1">
      <c r="A13" s="12" t="s">
        <v>10</v>
      </c>
      <c r="B13" s="11">
        <v>3500</v>
      </c>
      <c r="C13" s="15">
        <f t="shared" si="0"/>
        <v>500</v>
      </c>
      <c r="D13" s="11">
        <v>4000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1" customFormat="1" ht="24" customHeight="1">
      <c r="A14" s="12" t="s">
        <v>31</v>
      </c>
      <c r="B14" s="11">
        <v>3500</v>
      </c>
      <c r="C14" s="15">
        <f t="shared" si="0"/>
        <v>-200</v>
      </c>
      <c r="D14" s="11">
        <v>3300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1" customFormat="1" ht="24" customHeight="1">
      <c r="A15" s="12" t="s">
        <v>39</v>
      </c>
      <c r="B15" s="11">
        <v>3000</v>
      </c>
      <c r="C15" s="15">
        <f t="shared" si="0"/>
        <v>-375</v>
      </c>
      <c r="D15" s="11">
        <v>2625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1" customFormat="1" ht="24" customHeight="1">
      <c r="A16" s="12" t="s">
        <v>69</v>
      </c>
      <c r="B16" s="11">
        <v>600</v>
      </c>
      <c r="C16" s="15">
        <f>SUM(D16-B16)</f>
        <v>-600</v>
      </c>
      <c r="D16" s="11">
        <v>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1" customFormat="1" ht="24" customHeight="1">
      <c r="A17" s="12" t="s">
        <v>57</v>
      </c>
      <c r="B17" s="11">
        <v>70000</v>
      </c>
      <c r="C17" s="15">
        <f t="shared" si="0"/>
        <v>0</v>
      </c>
      <c r="D17" s="11">
        <v>70000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1" customFormat="1" ht="24" customHeight="1">
      <c r="A18" s="12" t="s">
        <v>32</v>
      </c>
      <c r="B18" s="11">
        <v>30000</v>
      </c>
      <c r="C18" s="15">
        <f t="shared" si="0"/>
        <v>-14420</v>
      </c>
      <c r="D18" s="11">
        <v>15580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1" customFormat="1" ht="24" customHeight="1">
      <c r="A19" s="12" t="s">
        <v>53</v>
      </c>
      <c r="B19" s="11">
        <v>199000</v>
      </c>
      <c r="C19" s="15">
        <f t="shared" si="0"/>
        <v>-100000</v>
      </c>
      <c r="D19" s="11">
        <v>99000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s="1" customFormat="1" ht="24" customHeight="1">
      <c r="A20" s="12" t="s">
        <v>64</v>
      </c>
      <c r="B20" s="11">
        <v>0</v>
      </c>
      <c r="C20" s="15">
        <f t="shared" si="0"/>
        <v>1854</v>
      </c>
      <c r="D20" s="11">
        <v>1854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1" customFormat="1" ht="24" customHeight="1">
      <c r="A21" s="12" t="s">
        <v>79</v>
      </c>
      <c r="B21" s="11">
        <v>0</v>
      </c>
      <c r="C21" s="15">
        <f t="shared" si="0"/>
        <v>448</v>
      </c>
      <c r="D21" s="11">
        <v>448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1" customFormat="1" ht="24" customHeight="1">
      <c r="A22" s="12" t="s">
        <v>75</v>
      </c>
      <c r="B22" s="11">
        <v>10000</v>
      </c>
      <c r="C22" s="15">
        <f t="shared" si="0"/>
        <v>-10000</v>
      </c>
      <c r="D22" s="11">
        <v>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s="1" customFormat="1" ht="24" customHeight="1">
      <c r="A23" s="12" t="s">
        <v>74</v>
      </c>
      <c r="B23" s="11">
        <v>150000</v>
      </c>
      <c r="C23" s="15">
        <f t="shared" si="0"/>
        <v>250000</v>
      </c>
      <c r="D23" s="11">
        <v>400000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s="5" customFormat="1" ht="24" customHeight="1">
      <c r="A24" s="17" t="s">
        <v>47</v>
      </c>
      <c r="B24" s="24">
        <f>SUM(B25:B27)</f>
        <v>229800</v>
      </c>
      <c r="C24" s="24">
        <f t="shared" si="0"/>
        <v>-39800</v>
      </c>
      <c r="D24" s="24">
        <f>SUM(D25:D27)</f>
        <v>190000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s="5" customFormat="1" ht="24" customHeight="1">
      <c r="A25" s="14" t="s">
        <v>54</v>
      </c>
      <c r="B25" s="15">
        <v>199000</v>
      </c>
      <c r="C25" s="15">
        <f t="shared" si="0"/>
        <v>-49000</v>
      </c>
      <c r="D25" s="15">
        <v>150000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5" customFormat="1" ht="24" customHeight="1">
      <c r="A26" s="14" t="s">
        <v>24</v>
      </c>
      <c r="B26" s="15">
        <v>800</v>
      </c>
      <c r="C26" s="15">
        <f t="shared" si="0"/>
        <v>-800</v>
      </c>
      <c r="D26" s="15">
        <v>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8" customFormat="1" ht="24" customHeight="1">
      <c r="A27" s="14" t="s">
        <v>25</v>
      </c>
      <c r="B27" s="15">
        <v>30000</v>
      </c>
      <c r="C27" s="15">
        <f t="shared" si="0"/>
        <v>10000</v>
      </c>
      <c r="D27" s="15">
        <v>40000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8" customFormat="1" ht="24" customHeight="1">
      <c r="A28" s="17" t="s">
        <v>33</v>
      </c>
      <c r="B28" s="28">
        <f>SUM(B29:B30)</f>
        <v>57000</v>
      </c>
      <c r="C28" s="24">
        <f t="shared" si="0"/>
        <v>-13000</v>
      </c>
      <c r="D28" s="28">
        <f>SUM(D29:D30)</f>
        <v>44000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8" customFormat="1" ht="24" customHeight="1">
      <c r="A29" s="14" t="s">
        <v>44</v>
      </c>
      <c r="B29" s="15">
        <v>7000</v>
      </c>
      <c r="C29" s="15">
        <f t="shared" si="0"/>
        <v>1000</v>
      </c>
      <c r="D29" s="15">
        <v>8000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8" customFormat="1" ht="24" customHeight="1">
      <c r="A30" s="14" t="s">
        <v>70</v>
      </c>
      <c r="B30" s="15">
        <v>50000</v>
      </c>
      <c r="C30" s="15">
        <f t="shared" si="0"/>
        <v>-14000</v>
      </c>
      <c r="D30" s="15">
        <v>36000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8" customFormat="1" ht="24" customHeight="1">
      <c r="A31" s="17" t="s">
        <v>68</v>
      </c>
      <c r="B31" s="28">
        <f>SUM(B32:B36)</f>
        <v>19988.7</v>
      </c>
      <c r="C31" s="24">
        <f t="shared" si="0"/>
        <v>105246.3</v>
      </c>
      <c r="D31" s="28">
        <f>SUM(D32:D36)</f>
        <v>125235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s="8" customFormat="1" ht="24" customHeight="1">
      <c r="A32" s="12" t="s">
        <v>71</v>
      </c>
      <c r="B32" s="11">
        <v>5000</v>
      </c>
      <c r="C32" s="15">
        <f t="shared" si="0"/>
        <v>92000</v>
      </c>
      <c r="D32" s="11">
        <v>97000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8" customFormat="1" ht="24" customHeight="1">
      <c r="A33" s="12" t="s">
        <v>55</v>
      </c>
      <c r="B33" s="11">
        <v>300</v>
      </c>
      <c r="C33" s="15">
        <f t="shared" si="0"/>
        <v>605</v>
      </c>
      <c r="D33" s="11">
        <v>905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8" customFormat="1" ht="24" customHeight="1">
      <c r="A34" s="14" t="s">
        <v>63</v>
      </c>
      <c r="B34" s="11">
        <v>14688.7</v>
      </c>
      <c r="C34" s="15">
        <f t="shared" si="0"/>
        <v>1.2999999999992724</v>
      </c>
      <c r="D34" s="11">
        <v>14690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8" customFormat="1" ht="24" customHeight="1">
      <c r="A35" s="14" t="s">
        <v>77</v>
      </c>
      <c r="B35" s="11">
        <v>0</v>
      </c>
      <c r="C35" s="15">
        <f t="shared" si="0"/>
        <v>10140</v>
      </c>
      <c r="D35" s="11">
        <v>10140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8" customFormat="1" ht="24" customHeight="1">
      <c r="A36" s="14" t="s">
        <v>78</v>
      </c>
      <c r="B36" s="11">
        <v>0</v>
      </c>
      <c r="C36" s="15">
        <f t="shared" si="0"/>
        <v>2500</v>
      </c>
      <c r="D36" s="11">
        <v>2500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3" customFormat="1" ht="30.75" customHeight="1">
      <c r="A37" s="16" t="s">
        <v>3</v>
      </c>
      <c r="B37" s="13">
        <f>B7+B24+B28+B31</f>
        <v>1466388.7</v>
      </c>
      <c r="C37" s="24">
        <f t="shared" si="0"/>
        <v>114025.30000000005</v>
      </c>
      <c r="D37" s="13">
        <f>D7+D24+D28+D31</f>
        <v>1580414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3" customFormat="1" ht="20.25" customHeight="1">
      <c r="A38" s="17"/>
      <c r="B38" s="24"/>
      <c r="C38" s="14"/>
      <c r="D38" s="24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4" ht="24" customHeight="1">
      <c r="A39" s="16" t="s">
        <v>0</v>
      </c>
      <c r="C39" s="14"/>
      <c r="D39" s="11"/>
    </row>
    <row r="40" spans="1:25" s="2" customFormat="1" ht="24" customHeight="1">
      <c r="A40" s="17" t="s">
        <v>4</v>
      </c>
      <c r="B40" s="24">
        <f>SUM(B41:B46)</f>
        <v>123000</v>
      </c>
      <c r="C40" s="24">
        <f aca="true" t="shared" si="1" ref="C40:C88">SUM(D40-B40)</f>
        <v>29500</v>
      </c>
      <c r="D40" s="24">
        <f>SUM(D41:D46)</f>
        <v>152500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4" ht="24" customHeight="1">
      <c r="A41" s="12" t="s">
        <v>40</v>
      </c>
      <c r="B41" s="11">
        <v>25000</v>
      </c>
      <c r="C41" s="15">
        <f t="shared" si="1"/>
        <v>20000</v>
      </c>
      <c r="D41" s="11">
        <v>45000</v>
      </c>
    </row>
    <row r="42" spans="1:4" ht="24" customHeight="1">
      <c r="A42" s="12" t="s">
        <v>59</v>
      </c>
      <c r="B42" s="11">
        <v>5000</v>
      </c>
      <c r="C42" s="15">
        <f t="shared" si="1"/>
        <v>5000</v>
      </c>
      <c r="D42" s="11">
        <v>10000</v>
      </c>
    </row>
    <row r="43" spans="1:4" ht="24" customHeight="1">
      <c r="A43" s="12" t="s">
        <v>14</v>
      </c>
      <c r="B43" s="11">
        <v>6000</v>
      </c>
      <c r="C43" s="15">
        <f t="shared" si="1"/>
        <v>-500</v>
      </c>
      <c r="D43" s="11">
        <v>5500</v>
      </c>
    </row>
    <row r="44" spans="1:4" ht="24" customHeight="1">
      <c r="A44" s="12" t="s">
        <v>60</v>
      </c>
      <c r="B44" s="11">
        <v>20000</v>
      </c>
      <c r="C44" s="15">
        <f t="shared" si="1"/>
        <v>1000</v>
      </c>
      <c r="D44" s="11">
        <v>21000</v>
      </c>
    </row>
    <row r="45" spans="1:4" ht="23.25" customHeight="1">
      <c r="A45" s="12" t="s">
        <v>61</v>
      </c>
      <c r="B45" s="11">
        <v>57000</v>
      </c>
      <c r="C45" s="15">
        <f t="shared" si="1"/>
        <v>5000</v>
      </c>
      <c r="D45" s="11">
        <v>62000</v>
      </c>
    </row>
    <row r="46" spans="1:4" ht="23.25" customHeight="1">
      <c r="A46" s="12" t="s">
        <v>72</v>
      </c>
      <c r="B46" s="11">
        <v>10000</v>
      </c>
      <c r="C46" s="15">
        <f t="shared" si="1"/>
        <v>-1000</v>
      </c>
      <c r="D46" s="11">
        <v>9000</v>
      </c>
    </row>
    <row r="47" spans="1:25" s="6" customFormat="1" ht="24" customHeight="1">
      <c r="A47" s="17" t="s">
        <v>12</v>
      </c>
      <c r="B47" s="24">
        <f>SUM(B48:B57)</f>
        <v>342500</v>
      </c>
      <c r="C47" s="24">
        <f t="shared" si="1"/>
        <v>-31886</v>
      </c>
      <c r="D47" s="24">
        <f>SUM(D48:D59)</f>
        <v>310614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4" ht="24" customHeight="1">
      <c r="A48" s="12" t="s">
        <v>34</v>
      </c>
      <c r="B48" s="11">
        <v>11500</v>
      </c>
      <c r="C48" s="15">
        <f t="shared" si="1"/>
        <v>2500</v>
      </c>
      <c r="D48" s="11">
        <v>14000</v>
      </c>
    </row>
    <row r="49" spans="1:4" ht="24" customHeight="1">
      <c r="A49" s="12" t="s">
        <v>22</v>
      </c>
      <c r="B49" s="11">
        <v>50000</v>
      </c>
      <c r="C49" s="15">
        <f t="shared" si="1"/>
        <v>26000</v>
      </c>
      <c r="D49" s="11">
        <v>76000</v>
      </c>
    </row>
    <row r="50" spans="1:4" ht="24" customHeight="1">
      <c r="A50" s="12" t="s">
        <v>13</v>
      </c>
      <c r="B50" s="11">
        <v>3000</v>
      </c>
      <c r="C50" s="15">
        <f t="shared" si="1"/>
        <v>0</v>
      </c>
      <c r="D50" s="11">
        <v>3000</v>
      </c>
    </row>
    <row r="51" spans="1:4" ht="24" customHeight="1">
      <c r="A51" s="12" t="s">
        <v>35</v>
      </c>
      <c r="B51" s="11">
        <v>30000</v>
      </c>
      <c r="C51" s="15">
        <f t="shared" si="1"/>
        <v>5000</v>
      </c>
      <c r="D51" s="11">
        <v>35000</v>
      </c>
    </row>
    <row r="52" spans="1:4" ht="24" customHeight="1">
      <c r="A52" s="12" t="s">
        <v>45</v>
      </c>
      <c r="B52" s="11">
        <v>6000</v>
      </c>
      <c r="C52" s="15">
        <f t="shared" si="1"/>
        <v>1700</v>
      </c>
      <c r="D52" s="11">
        <v>7700</v>
      </c>
    </row>
    <row r="53" spans="1:4" ht="24" customHeight="1">
      <c r="A53" s="12" t="s">
        <v>49</v>
      </c>
      <c r="B53" s="11">
        <v>1000</v>
      </c>
      <c r="C53" s="15">
        <f t="shared" si="1"/>
        <v>200</v>
      </c>
      <c r="D53" s="11">
        <v>1200</v>
      </c>
    </row>
    <row r="54" spans="1:4" ht="24" customHeight="1">
      <c r="A54" s="12" t="s">
        <v>48</v>
      </c>
      <c r="B54" s="11">
        <v>7000</v>
      </c>
      <c r="C54" s="15">
        <f t="shared" si="1"/>
        <v>-1400</v>
      </c>
      <c r="D54" s="11">
        <v>5600</v>
      </c>
    </row>
    <row r="55" spans="1:4" ht="24" customHeight="1">
      <c r="A55" s="12" t="s">
        <v>51</v>
      </c>
      <c r="B55" s="11">
        <v>199000</v>
      </c>
      <c r="C55" s="15">
        <f t="shared" si="1"/>
        <v>-100000</v>
      </c>
      <c r="D55" s="11">
        <v>99000</v>
      </c>
    </row>
    <row r="56" spans="1:4" ht="24" customHeight="1">
      <c r="A56" s="12" t="s">
        <v>27</v>
      </c>
      <c r="B56" s="11">
        <v>30000</v>
      </c>
      <c r="C56" s="15">
        <f t="shared" si="1"/>
        <v>-14040</v>
      </c>
      <c r="D56" s="11">
        <v>15960</v>
      </c>
    </row>
    <row r="57" spans="1:4" ht="24" customHeight="1">
      <c r="A57" s="12" t="s">
        <v>28</v>
      </c>
      <c r="B57" s="11">
        <v>5000</v>
      </c>
      <c r="C57" s="15">
        <f t="shared" si="1"/>
        <v>45000</v>
      </c>
      <c r="D57" s="11">
        <v>50000</v>
      </c>
    </row>
    <row r="58" spans="1:4" ht="24" customHeight="1">
      <c r="A58" s="12" t="s">
        <v>80</v>
      </c>
      <c r="B58" s="11">
        <v>0</v>
      </c>
      <c r="C58" s="15">
        <f t="shared" si="1"/>
        <v>1854</v>
      </c>
      <c r="D58" s="11">
        <v>1854</v>
      </c>
    </row>
    <row r="59" spans="1:4" ht="24" customHeight="1">
      <c r="A59" s="12" t="s">
        <v>81</v>
      </c>
      <c r="B59" s="11">
        <v>0</v>
      </c>
      <c r="C59" s="15">
        <f t="shared" si="1"/>
        <v>1300</v>
      </c>
      <c r="D59" s="11">
        <v>1300</v>
      </c>
    </row>
    <row r="60" spans="1:25" s="6" customFormat="1" ht="24" customHeight="1">
      <c r="A60" s="17" t="s">
        <v>11</v>
      </c>
      <c r="B60" s="24">
        <f>SUM(B61:B64)</f>
        <v>616000</v>
      </c>
      <c r="C60" s="24">
        <f t="shared" si="1"/>
        <v>-5000</v>
      </c>
      <c r="D60" s="24">
        <f>SUM(D61:D64)</f>
        <v>611000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4" ht="24" customHeight="1">
      <c r="A61" s="12" t="s">
        <v>17</v>
      </c>
      <c r="B61" s="11">
        <v>409000</v>
      </c>
      <c r="C61" s="15">
        <f t="shared" si="1"/>
        <v>1000</v>
      </c>
      <c r="D61" s="11">
        <v>410000</v>
      </c>
    </row>
    <row r="62" spans="1:4" ht="24" customHeight="1">
      <c r="A62" s="12" t="s">
        <v>42</v>
      </c>
      <c r="B62" s="11">
        <v>5000</v>
      </c>
      <c r="C62" s="15">
        <f t="shared" si="1"/>
        <v>1500</v>
      </c>
      <c r="D62" s="11">
        <v>6500</v>
      </c>
    </row>
    <row r="63" spans="1:4" ht="24" customHeight="1">
      <c r="A63" s="12" t="s">
        <v>43</v>
      </c>
      <c r="B63" s="11">
        <v>102000</v>
      </c>
      <c r="C63" s="15">
        <f t="shared" si="1"/>
        <v>1000</v>
      </c>
      <c r="D63" s="11">
        <v>103000</v>
      </c>
    </row>
    <row r="64" spans="1:4" ht="24" customHeight="1">
      <c r="A64" s="12" t="s">
        <v>18</v>
      </c>
      <c r="B64" s="11">
        <v>100000</v>
      </c>
      <c r="C64" s="15">
        <f t="shared" si="1"/>
        <v>-8500</v>
      </c>
      <c r="D64" s="11">
        <v>91500</v>
      </c>
    </row>
    <row r="65" spans="1:25" s="6" customFormat="1" ht="24" customHeight="1">
      <c r="A65" s="17" t="s">
        <v>5</v>
      </c>
      <c r="B65" s="24">
        <f>SUM(B66)</f>
        <v>33000</v>
      </c>
      <c r="C65" s="24">
        <f t="shared" si="1"/>
        <v>1500</v>
      </c>
      <c r="D65" s="24">
        <f>SUM(D66)</f>
        <v>34500</v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s="6" customFormat="1" ht="24" customHeight="1">
      <c r="A66" s="14" t="s">
        <v>26</v>
      </c>
      <c r="B66" s="15">
        <v>33000</v>
      </c>
      <c r="C66" s="15">
        <f>SUM(D66-B66)</f>
        <v>1500</v>
      </c>
      <c r="D66" s="15">
        <v>34500</v>
      </c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s="6" customFormat="1" ht="24" customHeight="1">
      <c r="A67" s="17" t="s">
        <v>19</v>
      </c>
      <c r="B67" s="24">
        <f>SUM(B68:B74)</f>
        <v>103560</v>
      </c>
      <c r="C67" s="24">
        <f t="shared" si="1"/>
        <v>27242</v>
      </c>
      <c r="D67" s="24">
        <f>SUM(D68:D74)</f>
        <v>130802</v>
      </c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4" ht="24" customHeight="1">
      <c r="A68" s="12" t="s">
        <v>62</v>
      </c>
      <c r="B68" s="11">
        <v>1000</v>
      </c>
      <c r="C68" s="15">
        <f t="shared" si="1"/>
        <v>2512</v>
      </c>
      <c r="D68" s="11">
        <v>3512</v>
      </c>
    </row>
    <row r="69" spans="1:4" ht="24" customHeight="1">
      <c r="A69" s="12" t="s">
        <v>58</v>
      </c>
      <c r="B69" s="11">
        <v>90000</v>
      </c>
      <c r="C69" s="15">
        <f t="shared" si="1"/>
        <v>26000</v>
      </c>
      <c r="D69" s="11">
        <v>116000</v>
      </c>
    </row>
    <row r="70" spans="1:4" ht="24" customHeight="1">
      <c r="A70" s="12" t="s">
        <v>15</v>
      </c>
      <c r="B70" s="11">
        <v>2600</v>
      </c>
      <c r="C70" s="15">
        <f t="shared" si="1"/>
        <v>100</v>
      </c>
      <c r="D70" s="11">
        <v>2700</v>
      </c>
    </row>
    <row r="71" spans="1:4" ht="24" customHeight="1">
      <c r="A71" s="12" t="s">
        <v>23</v>
      </c>
      <c r="B71" s="11">
        <v>6000</v>
      </c>
      <c r="C71" s="15">
        <f t="shared" si="1"/>
        <v>-700</v>
      </c>
      <c r="D71" s="11">
        <v>5300</v>
      </c>
    </row>
    <row r="72" spans="1:4" ht="24" customHeight="1">
      <c r="A72" s="12" t="s">
        <v>20</v>
      </c>
      <c r="B72" s="11">
        <v>2000</v>
      </c>
      <c r="C72" s="15">
        <f t="shared" si="1"/>
        <v>-970</v>
      </c>
      <c r="D72" s="11">
        <v>1030</v>
      </c>
    </row>
    <row r="73" spans="1:4" ht="24" customHeight="1">
      <c r="A73" s="12" t="s">
        <v>36</v>
      </c>
      <c r="B73" s="11">
        <v>960</v>
      </c>
      <c r="C73" s="15">
        <f t="shared" si="1"/>
        <v>300</v>
      </c>
      <c r="D73" s="11">
        <v>1260</v>
      </c>
    </row>
    <row r="74" spans="1:4" ht="24" customHeight="1">
      <c r="A74" s="12" t="s">
        <v>19</v>
      </c>
      <c r="B74" s="11">
        <v>1000</v>
      </c>
      <c r="C74" s="15">
        <f t="shared" si="1"/>
        <v>0</v>
      </c>
      <c r="D74" s="11">
        <v>1000</v>
      </c>
    </row>
    <row r="75" spans="1:25" s="6" customFormat="1" ht="24" customHeight="1">
      <c r="A75" s="17" t="s">
        <v>21</v>
      </c>
      <c r="B75" s="24">
        <f>SUM(B76:B77)</f>
        <v>7000</v>
      </c>
      <c r="C75" s="24">
        <f t="shared" si="1"/>
        <v>-3960</v>
      </c>
      <c r="D75" s="24">
        <f>SUM(D76:D77)</f>
        <v>3040</v>
      </c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s="6" customFormat="1" ht="24" customHeight="1">
      <c r="A76" s="12" t="s">
        <v>52</v>
      </c>
      <c r="B76" s="11">
        <v>5000</v>
      </c>
      <c r="C76" s="15">
        <f t="shared" si="1"/>
        <v>-2000</v>
      </c>
      <c r="D76" s="11">
        <v>3000</v>
      </c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s="6" customFormat="1" ht="25.5" customHeight="1">
      <c r="A77" s="12" t="s">
        <v>46</v>
      </c>
      <c r="B77" s="11">
        <v>2000</v>
      </c>
      <c r="C77" s="15">
        <f t="shared" si="1"/>
        <v>-1960</v>
      </c>
      <c r="D77" s="11">
        <v>40</v>
      </c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s="6" customFormat="1" ht="25.5" customHeight="1">
      <c r="A78" s="17" t="s">
        <v>56</v>
      </c>
      <c r="B78" s="24">
        <f>SUM(B81:B81)</f>
        <v>0</v>
      </c>
      <c r="C78" s="24">
        <f>SUM(D78-B78)</f>
        <v>750</v>
      </c>
      <c r="D78" s="24">
        <f>SUM(D79:D81)</f>
        <v>750</v>
      </c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s="6" customFormat="1" ht="25.5" customHeight="1">
      <c r="A79" s="14" t="s">
        <v>82</v>
      </c>
      <c r="B79" s="15">
        <v>0</v>
      </c>
      <c r="C79" s="15">
        <f>SUM(D79-B79)</f>
        <v>300</v>
      </c>
      <c r="D79" s="15">
        <v>300</v>
      </c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s="6" customFormat="1" ht="25.5" customHeight="1">
      <c r="A80" s="12" t="s">
        <v>83</v>
      </c>
      <c r="B80" s="15">
        <v>0</v>
      </c>
      <c r="C80" s="15">
        <f>SUM(D80-B80)</f>
        <v>110</v>
      </c>
      <c r="D80" s="11">
        <v>110</v>
      </c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s="6" customFormat="1" ht="25.5" customHeight="1">
      <c r="A81" s="12" t="s">
        <v>73</v>
      </c>
      <c r="B81" s="15">
        <v>0</v>
      </c>
      <c r="C81" s="15">
        <f t="shared" si="1"/>
        <v>340</v>
      </c>
      <c r="D81" s="11">
        <v>340</v>
      </c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s="6" customFormat="1" ht="24" customHeight="1">
      <c r="A82" s="29" t="s">
        <v>6</v>
      </c>
      <c r="B82" s="30">
        <f>SUM(B83:B85)</f>
        <v>229800</v>
      </c>
      <c r="C82" s="24">
        <f t="shared" si="1"/>
        <v>-39800</v>
      </c>
      <c r="D82" s="30">
        <f>SUM(D83:D85)</f>
        <v>190000</v>
      </c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s="6" customFormat="1" ht="24" customHeight="1">
      <c r="A83" s="22" t="s">
        <v>50</v>
      </c>
      <c r="B83" s="23">
        <v>199000</v>
      </c>
      <c r="C83" s="15">
        <f t="shared" si="1"/>
        <v>-49000</v>
      </c>
      <c r="D83" s="23">
        <v>150000</v>
      </c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s="5" customFormat="1" ht="24" customHeight="1">
      <c r="A84" s="14" t="s">
        <v>24</v>
      </c>
      <c r="B84" s="15">
        <v>800</v>
      </c>
      <c r="C84" s="15">
        <f t="shared" si="1"/>
        <v>-800</v>
      </c>
      <c r="D84" s="15">
        <v>0</v>
      </c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s="8" customFormat="1" ht="24" customHeight="1">
      <c r="A85" s="14" t="s">
        <v>25</v>
      </c>
      <c r="B85" s="15">
        <v>30000</v>
      </c>
      <c r="C85" s="15">
        <f t="shared" si="1"/>
        <v>10000</v>
      </c>
      <c r="D85" s="15">
        <v>40000</v>
      </c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s="8" customFormat="1" ht="24" customHeight="1">
      <c r="A86" s="21" t="s">
        <v>85</v>
      </c>
      <c r="B86" s="28">
        <f>SUM(B87)</f>
        <v>0</v>
      </c>
      <c r="C86" s="28">
        <f>SUM(D87-B87)</f>
        <v>120000</v>
      </c>
      <c r="D86" s="28">
        <f>SUM(D87)</f>
        <v>120000</v>
      </c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s="8" customFormat="1" ht="24" customHeight="1">
      <c r="A87" s="14" t="s">
        <v>86</v>
      </c>
      <c r="B87" s="15">
        <v>0</v>
      </c>
      <c r="C87" s="15">
        <f>SUM(D87-B87)</f>
        <v>120000</v>
      </c>
      <c r="D87" s="15">
        <v>120000</v>
      </c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s="3" customFormat="1" ht="30.75" customHeight="1">
      <c r="A88" s="16" t="s">
        <v>1</v>
      </c>
      <c r="B88" s="13">
        <f>B40+B47+B60+B65+B67+B75+B78+B82</f>
        <v>1454860</v>
      </c>
      <c r="C88" s="24">
        <f t="shared" si="1"/>
        <v>98346</v>
      </c>
      <c r="D88" s="13">
        <f>D40+D47++D60+D65+D67+D75+D78+D82+D86</f>
        <v>1553206</v>
      </c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4" ht="16.5" customHeight="1">
      <c r="A89" s="27"/>
      <c r="B89" s="27"/>
      <c r="C89" s="27"/>
      <c r="D89" s="27"/>
    </row>
    <row r="90" spans="1:4" ht="24" customHeight="1">
      <c r="A90" s="27"/>
      <c r="B90" s="21"/>
      <c r="C90" s="27"/>
      <c r="D90" s="21" t="s">
        <v>37</v>
      </c>
    </row>
    <row r="91" spans="1:4" ht="24" customHeight="1">
      <c r="A91" s="27"/>
      <c r="B91" s="17"/>
      <c r="C91" s="27"/>
      <c r="D91" s="17" t="s">
        <v>38</v>
      </c>
    </row>
    <row r="92" spans="1:4" ht="24" customHeight="1">
      <c r="A92" s="27"/>
      <c r="B92" s="27"/>
      <c r="C92" s="27"/>
      <c r="D92" s="27"/>
    </row>
    <row r="93" spans="1:2" ht="24" customHeight="1">
      <c r="A93"/>
      <c r="B93"/>
    </row>
    <row r="94" spans="1:2" ht="24" customHeight="1">
      <c r="A94"/>
      <c r="B94"/>
    </row>
    <row r="95" spans="1:2" ht="24" customHeight="1">
      <c r="A95"/>
      <c r="B95"/>
    </row>
    <row r="96" spans="1:2" ht="24" customHeight="1">
      <c r="A96"/>
      <c r="B96"/>
    </row>
    <row r="97" spans="1:2" ht="24" customHeight="1">
      <c r="A97"/>
      <c r="B97"/>
    </row>
    <row r="98" spans="1:2" ht="24" customHeight="1">
      <c r="A98"/>
      <c r="B98"/>
    </row>
    <row r="99" spans="1:2" ht="24" customHeight="1">
      <c r="A99"/>
      <c r="B99"/>
    </row>
    <row r="100" spans="1:2" ht="24" customHeight="1">
      <c r="A100"/>
      <c r="B100"/>
    </row>
    <row r="101" spans="1:2" ht="24" customHeight="1">
      <c r="A101"/>
      <c r="B101"/>
    </row>
    <row r="102" spans="1:2" ht="24" customHeight="1">
      <c r="A102"/>
      <c r="B102"/>
    </row>
    <row r="103" spans="1:2" ht="24" customHeight="1">
      <c r="A103"/>
      <c r="B103"/>
    </row>
    <row r="104" spans="1:2" ht="24" customHeight="1">
      <c r="A104"/>
      <c r="B104"/>
    </row>
    <row r="105" spans="1:2" ht="24" customHeight="1">
      <c r="A105"/>
      <c r="B105"/>
    </row>
    <row r="106" spans="1:2" ht="24" customHeight="1">
      <c r="A106"/>
      <c r="B106"/>
    </row>
    <row r="107" spans="1:2" ht="24" customHeight="1">
      <c r="A107"/>
      <c r="B107"/>
    </row>
    <row r="108" spans="1:2" ht="24" customHeight="1">
      <c r="A108"/>
      <c r="B108"/>
    </row>
    <row r="109" spans="1:2" ht="24" customHeight="1">
      <c r="A109"/>
      <c r="B109"/>
    </row>
    <row r="110" spans="1:2" ht="24" customHeight="1">
      <c r="A110"/>
      <c r="B110"/>
    </row>
    <row r="111" spans="1:2" ht="24" customHeight="1">
      <c r="A111"/>
      <c r="B111"/>
    </row>
    <row r="112" spans="1:2" ht="24" customHeight="1">
      <c r="A112"/>
      <c r="B112"/>
    </row>
    <row r="113" spans="1:2" ht="24" customHeight="1">
      <c r="A113"/>
      <c r="B113"/>
    </row>
    <row r="114" spans="1:2" ht="24" customHeight="1">
      <c r="A114"/>
      <c r="B114"/>
    </row>
    <row r="115" spans="1:2" ht="24" customHeight="1">
      <c r="A115"/>
      <c r="B115"/>
    </row>
    <row r="116" spans="1:2" ht="24" customHeight="1">
      <c r="A116"/>
      <c r="B116"/>
    </row>
    <row r="117" spans="1:2" ht="24" customHeight="1">
      <c r="A117"/>
      <c r="B117"/>
    </row>
    <row r="118" spans="1:2" ht="24" customHeight="1">
      <c r="A118"/>
      <c r="B118"/>
    </row>
    <row r="119" spans="1:2" ht="24" customHeight="1">
      <c r="A119"/>
      <c r="B119"/>
    </row>
    <row r="120" spans="1:2" ht="24" customHeight="1">
      <c r="A120"/>
      <c r="B120"/>
    </row>
    <row r="121" spans="1:2" ht="24" customHeight="1">
      <c r="A121"/>
      <c r="B121"/>
    </row>
    <row r="122" spans="1:2" ht="24" customHeight="1">
      <c r="A122"/>
      <c r="B122"/>
    </row>
    <row r="123" spans="1:2" ht="24" customHeight="1">
      <c r="A123"/>
      <c r="B123"/>
    </row>
    <row r="124" spans="1:2" ht="24" customHeight="1">
      <c r="A124"/>
      <c r="B124"/>
    </row>
    <row r="125" spans="1:2" ht="24" customHeight="1">
      <c r="A125"/>
      <c r="B125"/>
    </row>
    <row r="126" spans="1:2" ht="24" customHeight="1">
      <c r="A126"/>
      <c r="B126"/>
    </row>
    <row r="127" spans="1:2" ht="24" customHeight="1">
      <c r="A127"/>
      <c r="B127"/>
    </row>
    <row r="128" spans="1:2" ht="24" customHeight="1">
      <c r="A128"/>
      <c r="B128"/>
    </row>
    <row r="129" spans="1:2" ht="24" customHeight="1">
      <c r="A129"/>
      <c r="B129"/>
    </row>
    <row r="130" spans="1:2" ht="24" customHeight="1">
      <c r="A130"/>
      <c r="B130"/>
    </row>
    <row r="131" spans="1:2" ht="24" customHeight="1">
      <c r="A131"/>
      <c r="B131"/>
    </row>
    <row r="132" spans="1:2" ht="24" customHeight="1">
      <c r="A132"/>
      <c r="B132"/>
    </row>
    <row r="133" spans="1:2" ht="24" customHeight="1">
      <c r="A133"/>
      <c r="B133"/>
    </row>
  </sheetData>
  <sheetProtection/>
  <printOptions/>
  <pageMargins left="0.3937007874015748" right="0" top="0.31496062992125984" bottom="0.31496062992125984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Općina</dc:creator>
  <cp:keywords/>
  <dc:description/>
  <cp:lastModifiedBy>Anita</cp:lastModifiedBy>
  <cp:lastPrinted>2018-11-15T10:33:55Z</cp:lastPrinted>
  <dcterms:created xsi:type="dcterms:W3CDTF">2003-02-27T07:46:06Z</dcterms:created>
  <dcterms:modified xsi:type="dcterms:W3CDTF">2018-11-16T07:38:58Z</dcterms:modified>
  <cp:category/>
  <cp:version/>
  <cp:contentType/>
  <cp:contentStatus/>
</cp:coreProperties>
</file>