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intetika proračuna" sheetId="1" r:id="rId1"/>
    <sheet name="Analitika proračuna" sheetId="2" r:id="rId2"/>
    <sheet name="Plan prihoda i primitaka" sheetId="3" r:id="rId3"/>
    <sheet name="Rashodi prema funkcijskoj klasi" sheetId="4" r:id="rId4"/>
    <sheet name="Posebni dio " sheetId="5" r:id="rId5"/>
  </sheets>
  <definedNames/>
  <calcPr fullCalcOnLoad="1"/>
</workbook>
</file>

<file path=xl/sharedStrings.xml><?xml version="1.0" encoding="utf-8"?>
<sst xmlns="http://schemas.openxmlformats.org/spreadsheetml/2006/main" count="273" uniqueCount="125">
  <si>
    <t/>
  </si>
  <si>
    <t>BROJ KONTA</t>
  </si>
  <si>
    <t>VRSTA PRIHODA / PRIMITAKA</t>
  </si>
  <si>
    <t>IZVRŠENJE</t>
  </si>
  <si>
    <t>PLAN</t>
  </si>
  <si>
    <t>PROJEKCIJA</t>
  </si>
  <si>
    <t>INDEKS</t>
  </si>
  <si>
    <t>1 (€)</t>
  </si>
  <si>
    <t>2 (€)</t>
  </si>
  <si>
    <t>3 (€)</t>
  </si>
  <si>
    <t>4 (€)</t>
  </si>
  <si>
    <t>5 (€)</t>
  </si>
  <si>
    <t>6</t>
  </si>
  <si>
    <t>7</t>
  </si>
  <si>
    <t>8</t>
  </si>
  <si>
    <t>9</t>
  </si>
  <si>
    <t>2023</t>
  </si>
  <si>
    <t>2/1</t>
  </si>
  <si>
    <t>3/2</t>
  </si>
  <si>
    <t>4/3</t>
  </si>
  <si>
    <t>5/4</t>
  </si>
  <si>
    <t>6 (€)</t>
  </si>
  <si>
    <t>7 (€)</t>
  </si>
  <si>
    <t>8 (€)</t>
  </si>
  <si>
    <t>9 (€)</t>
  </si>
  <si>
    <t>A. RAČUN PRIHODA I RASHODA</t>
  </si>
  <si>
    <t>Prihodi poslovanja</t>
  </si>
  <si>
    <t>3</t>
  </si>
  <si>
    <t>Rashodi poslovanja</t>
  </si>
  <si>
    <t>4</t>
  </si>
  <si>
    <t>Rashodi za nabavu nefinancijske imovine</t>
  </si>
  <si>
    <t>RAZLIKA − MANJAK</t>
  </si>
  <si>
    <t>NETO ZADUŽIVANJE / FINANCIRANJE</t>
  </si>
  <si>
    <t>UKUPAN DONOS VIŠKA/MANJKA IZ PRETHODNIH GODINA</t>
  </si>
  <si>
    <t>DIO VIŠKA/MANJKA IZ PRETHODNIH GODINA KOJI ĆE SE POKRIT/RASPOREDITI U PLANIRANOM RAZDOBLJU</t>
  </si>
  <si>
    <t>VIŠAK / MANJAK + NETO ZADUŽIVANJA / FINANCIRANJA</t>
  </si>
  <si>
    <t xml:space="preserve">C. RASPOLOŽIVA SREDSTVA IZ PRETHODNIH GODINA </t>
  </si>
  <si>
    <t xml:space="preserve">I. OPĆI DIO </t>
  </si>
  <si>
    <t>Članak 1.</t>
  </si>
  <si>
    <t>Članak 2.</t>
  </si>
  <si>
    <t xml:space="preserve">Prihodi i rashodi utvrđeni su kako slijedi: </t>
  </si>
  <si>
    <t>6 Prihodi poslovanja</t>
  </si>
  <si>
    <t>63 Pomoći iz inozemstva i od subjekata unutar općeg proračuna</t>
  </si>
  <si>
    <t>65 Prihodi od upravnih i administrativnih pristojbi, pristojbi po posebnim propisima i naknada</t>
  </si>
  <si>
    <t>66 Prihodi od prodaje proizvoda i robe te pruženih usluga, prihodi od donacija i povrati po protestira</t>
  </si>
  <si>
    <t>67 Prihodi iz nadležnog proračuna i od HZZO-a temeljem ugovornih obveza</t>
  </si>
  <si>
    <t>3 Rashodi poslovanja</t>
  </si>
  <si>
    <t>31 Rashodi za zaposlene</t>
  </si>
  <si>
    <t>32 Materijalni rashodi</t>
  </si>
  <si>
    <t>34 Financijski rashodi</t>
  </si>
  <si>
    <t>4 Rashodi za nabavu nefinancijske imovine</t>
  </si>
  <si>
    <t>42 Rashodi za nabavu proizvedene dugotrajne imovine</t>
  </si>
  <si>
    <t>9 Vlastiti izvori</t>
  </si>
  <si>
    <t>92 Rezultat poslovanja</t>
  </si>
  <si>
    <t>PLAN PRIHODA I PRIMITAKA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</si>
  <si>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</si>
  <si>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</si>
  <si>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</si>
  <si>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</si>
  <si>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</si>
  <si>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</si>
  <si>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</si>
  <si>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prodaje  nefinancijske imovine i nadoknade šteta s osnova osiguranja</t>
  </si>
  <si>
    <t>Namjenski primici od zaduživanja</t>
  </si>
  <si>
    <t>Ukupno (po izvorima)</t>
  </si>
  <si>
    <t>Ukupno prihodi i primici za 2024.</t>
  </si>
  <si>
    <t>Ukupno prihodi i primici za 2025.</t>
  </si>
  <si>
    <t>Ukupno prihodi i primici za 2026.</t>
  </si>
  <si>
    <t>(2/1)</t>
  </si>
  <si>
    <t>(3/2)</t>
  </si>
  <si>
    <t>(4/3)</t>
  </si>
  <si>
    <t>(5/4)</t>
  </si>
  <si>
    <t>FUNKCIJSKA KLASIFIKACIJA 09 Obrazovanje</t>
  </si>
  <si>
    <t>FUNKCIJSKA KLASIFIKACIJA 091 Predškolsko i osnovno obrazovanje</t>
  </si>
  <si>
    <t>FUNKCIJSKA KLASIFIKACIJA 0911 Predškolsko obrazovanje</t>
  </si>
  <si>
    <t xml:space="preserve">UKUPNO RASHODI / IZDACI </t>
  </si>
  <si>
    <t xml:space="preserve">Članak 4. </t>
  </si>
  <si>
    <t xml:space="preserve">RASHODI PREMA FUNKCIJSKOJ KLASIFIKACIJI </t>
  </si>
  <si>
    <t xml:space="preserve">II. POSEBNI DIO </t>
  </si>
  <si>
    <t>Članak 5.</t>
  </si>
  <si>
    <t>Izvori financiranja</t>
  </si>
  <si>
    <t>Šifra</t>
  </si>
  <si>
    <t>Naziv</t>
  </si>
  <si>
    <t>Donacije</t>
  </si>
  <si>
    <t>Prihodi od nefinancijske imovine i nadoknade šteta s osnova osiguranja</t>
  </si>
  <si>
    <t>PROGRAM: PROGRAM PREDŠKOLSKOG ODGOJA</t>
  </si>
  <si>
    <t>A1000007</t>
  </si>
  <si>
    <t>Odgojno, administrativno i tehničko osoblje</t>
  </si>
  <si>
    <t>Rashodi za zaposlene</t>
  </si>
  <si>
    <t>Materijalni rashodi</t>
  </si>
  <si>
    <t>A1000008</t>
  </si>
  <si>
    <t>Materijalni i financijski rashodi</t>
  </si>
  <si>
    <t>A1000009</t>
  </si>
  <si>
    <t>Opremanje predškolske ustanove</t>
  </si>
  <si>
    <t>Rashodi za nabavu proizvedene dugotrajne imovine</t>
  </si>
  <si>
    <t>Plan rashoda i izdataka za 2024. godinu</t>
  </si>
  <si>
    <t>Plan rashoda i izdataka za 2025. godinu</t>
  </si>
  <si>
    <t>PRIJEDLOG PLANA ZA 2025.</t>
  </si>
  <si>
    <t>Članak 6.</t>
  </si>
  <si>
    <t>PREDSJEDNICA:</t>
  </si>
  <si>
    <t>Financijski rashodi</t>
  </si>
  <si>
    <t xml:space="preserve">     Rashodi i izdaci za razdoblje 2024.-2026. godine raspoređuju se u posebnom dijelu Financijskog plana kako slijedi:</t>
  </si>
  <si>
    <t xml:space="preserve"> PLANA ZA 2024.</t>
  </si>
  <si>
    <t>Plan rashoda i izdataka za 2026. godinu</t>
  </si>
  <si>
    <t>PRIJEDLOG PLANA ZA 2026.</t>
  </si>
  <si>
    <t xml:space="preserve">Sveti Ivan Žabno, 12. listopada 2023. </t>
  </si>
  <si>
    <t>URBROJ: 2137-106-23-1</t>
  </si>
  <si>
    <t>KLASA: 400-02/23-01/02</t>
  </si>
  <si>
    <t>Kristina Matuško</t>
  </si>
  <si>
    <t>PRIJEDLOG FINANCIJSKOG PLANA DJEČJEG VRTIĆA ŽABAC SVETI IVAN ŽABNO ZA 2024. GODINU I PROJEKCIJA PLANA ZA 2025. I 2026. GODINU</t>
  </si>
  <si>
    <t xml:space="preserve">Prijedlog Financijskog plana Dječjeg vrtića Žabac Sveti Ivan Žabno za 2024. godinu i projekcija plana za 2025. i 2026. godinu (u daljnjem tekstu: Financijski plan) sastoji se od: </t>
  </si>
  <si>
    <t xml:space="preserve">     Ovaj Prijedlog Financijskpg plana objavit će se na internetskim stranicama Dječjeg vrtića Žabac Sveti Ivan Žabno http://osiz.hr/djecji-vrtic/sveti-ivan-zabno/financije, a stupa na snagu 01. siječnja 2024. godine.</t>
  </si>
  <si>
    <t>01.01.2022. - 31.12.2022.</t>
  </si>
  <si>
    <t>Članak 3.</t>
  </si>
  <si>
    <t xml:space="preserve">     Plan prihoda i primitaka iskazan je prema izvorima financiranja za razdoblje 2024. - 2026.:</t>
  </si>
  <si>
    <t xml:space="preserve">Plan rashoda i izdataka za razdoblje od 2024.-2026. razvrstan je prema funkcijskoj klasifikaciji kako slijedi: </t>
  </si>
  <si>
    <t>B. RAČUN FINANCIRANJA</t>
  </si>
  <si>
    <t>Opći prihodi i primici      (IZVOR 1.1.)</t>
  </si>
  <si>
    <t>Prihodi za posebne namjene     (IZVOR 4.1)</t>
  </si>
  <si>
    <t>Pomoći    (IZVOR 5.1.)</t>
  </si>
  <si>
    <t>Prihodi za posebne namjene     (IZVOR 4.1.)</t>
  </si>
  <si>
    <t>Opći prihodi i primici         (IZVOR 1.1.)</t>
  </si>
  <si>
    <t>Pomoći      (IZVOR 5.1.)</t>
  </si>
  <si>
    <t xml:space="preserve">         Na temelju članka 29. i članka 30. Zakona o proračunu ("Narodne novine" broj 144/21.) i članka 50. Statuta Dječjeg vrtića Žabac Sveti Ivan Žabno (KLASA: 012-03/22-01/01, URBROJ: </t>
  </si>
  <si>
    <t xml:space="preserve">2137-106-22-1), Upravno vijeće Dječjeg vrtića Žabac Sveti Ivan Žabno na 35. sjednici održanoj 12. listopada 2023. donijelo je 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</si>
</sst>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\.mm\.yyyy"/>
    <numFmt numFmtId="175" formatCode="&quot;Da&quot;;&quot;Da&quot;;&quot;Ne&quot;"/>
    <numFmt numFmtId="176" formatCode="&quot;True&quot;;&quot;True&quot;;&quot;False&quot;"/>
    <numFmt numFmtId="177" formatCode="&quot;Uključeno&quot;;&quot;Uključeno&quot;;&quot;Isključeno&quot;"/>
    <numFmt numFmtId="178" formatCode="[$¥€-2]\ #,##0.00_);[Red]\([$€-2]\ #,##0.00\)"/>
  </numFmts>
  <fonts count="51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sz val="10"/>
      <color indexed="8"/>
      <name val="MS Sans Serif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right"/>
      <protection/>
    </xf>
    <xf numFmtId="174" fontId="0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" fontId="2" fillId="33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4" fontId="50" fillId="34" borderId="0" xfId="0" applyNumberFormat="1" applyFont="1" applyFill="1" applyAlignment="1">
      <alignment/>
    </xf>
    <xf numFmtId="0" fontId="5" fillId="0" borderId="0" xfId="50" applyFont="1" applyAlignment="1">
      <alignment horizontal="center" vertical="center"/>
      <protection/>
    </xf>
    <xf numFmtId="0" fontId="5" fillId="0" borderId="0" xfId="50" applyFont="1" applyAlignment="1">
      <alignment vertical="center"/>
      <protection/>
    </xf>
    <xf numFmtId="0" fontId="5" fillId="0" borderId="0" xfId="50" applyFont="1">
      <alignment/>
      <protection/>
    </xf>
    <xf numFmtId="0" fontId="6" fillId="0" borderId="0" xfId="50" applyFont="1" applyAlignment="1">
      <alignment horizontal="center" vertical="center"/>
      <protection/>
    </xf>
    <xf numFmtId="0" fontId="4" fillId="0" borderId="0" xfId="50" applyFont="1" applyAlignment="1">
      <alignment vertical="center"/>
      <protection/>
    </xf>
    <xf numFmtId="0" fontId="7" fillId="0" borderId="0" xfId="50" applyFont="1" applyAlignment="1">
      <alignment vertical="center"/>
      <protection/>
    </xf>
    <xf numFmtId="1" fontId="8" fillId="35" borderId="10" xfId="50" applyNumberFormat="1" applyFont="1" applyFill="1" applyBorder="1" applyAlignment="1">
      <alignment horizontal="left" wrapText="1"/>
      <protection/>
    </xf>
    <xf numFmtId="0" fontId="8" fillId="0" borderId="11" xfId="50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1" fontId="8" fillId="35" borderId="12" xfId="50" applyNumberFormat="1" applyFont="1" applyFill="1" applyBorder="1" applyAlignment="1">
      <alignment horizontal="right" vertical="top" wrapText="1"/>
      <protection/>
    </xf>
    <xf numFmtId="0" fontId="8" fillId="0" borderId="13" xfId="50" applyFont="1" applyBorder="1" applyAlignment="1">
      <alignment horizontal="center" vertical="center" wrapText="1"/>
      <protection/>
    </xf>
    <xf numFmtId="0" fontId="8" fillId="0" borderId="14" xfId="50" applyFont="1" applyBorder="1" applyAlignment="1">
      <alignment horizontal="center" vertical="center" wrapText="1"/>
      <protection/>
    </xf>
    <xf numFmtId="1" fontId="9" fillId="0" borderId="12" xfId="50" applyNumberFormat="1" applyFont="1" applyBorder="1" applyAlignment="1">
      <alignment horizontal="left" wrapText="1"/>
      <protection/>
    </xf>
    <xf numFmtId="4" fontId="9" fillId="0" borderId="15" xfId="50" applyNumberFormat="1" applyFont="1" applyBorder="1" applyAlignment="1">
      <alignment horizontal="center" vertical="center" wrapText="1"/>
      <protection/>
    </xf>
    <xf numFmtId="4" fontId="9" fillId="0" borderId="16" xfId="50" applyNumberFormat="1" applyFont="1" applyBorder="1" applyAlignment="1">
      <alignment horizontal="center"/>
      <protection/>
    </xf>
    <xf numFmtId="4" fontId="9" fillId="0" borderId="16" xfId="50" applyNumberFormat="1" applyFont="1" applyBorder="1" applyAlignment="1">
      <alignment horizontal="center" wrapText="1"/>
      <protection/>
    </xf>
    <xf numFmtId="4" fontId="9" fillId="0" borderId="16" xfId="50" applyNumberFormat="1" applyFont="1" applyBorder="1" applyAlignment="1">
      <alignment horizontal="center" vertical="center" wrapText="1"/>
      <protection/>
    </xf>
    <xf numFmtId="4" fontId="9" fillId="0" borderId="17" xfId="50" applyNumberFormat="1" applyFont="1" applyBorder="1" applyAlignment="1">
      <alignment horizontal="center" vertical="center" wrapText="1"/>
      <protection/>
    </xf>
    <xf numFmtId="4" fontId="9" fillId="0" borderId="18" xfId="50" applyNumberFormat="1" applyFont="1" applyBorder="1" applyAlignment="1">
      <alignment horizontal="center" vertical="center" wrapText="1"/>
      <protection/>
    </xf>
    <xf numFmtId="1" fontId="9" fillId="0" borderId="19" xfId="50" applyNumberFormat="1" applyFont="1" applyBorder="1" applyAlignment="1">
      <alignment horizontal="left" wrapText="1"/>
      <protection/>
    </xf>
    <xf numFmtId="4" fontId="9" fillId="0" borderId="20" xfId="50" applyNumberFormat="1" applyFont="1" applyBorder="1" applyAlignment="1">
      <alignment horizontal="center" vertical="center" wrapText="1"/>
      <protection/>
    </xf>
    <xf numFmtId="4" fontId="9" fillId="0" borderId="21" xfId="50" applyNumberFormat="1" applyFont="1" applyBorder="1" applyAlignment="1">
      <alignment horizontal="center"/>
      <protection/>
    </xf>
    <xf numFmtId="4" fontId="9" fillId="0" borderId="21" xfId="50" applyNumberFormat="1" applyFont="1" applyBorder="1" applyAlignment="1">
      <alignment horizontal="center" wrapText="1"/>
      <protection/>
    </xf>
    <xf numFmtId="4" fontId="9" fillId="0" borderId="21" xfId="50" applyNumberFormat="1" applyFont="1" applyBorder="1" applyAlignment="1">
      <alignment horizontal="center" vertical="center" wrapText="1"/>
      <protection/>
    </xf>
    <xf numFmtId="4" fontId="9" fillId="0" borderId="22" xfId="50" applyNumberFormat="1" applyFont="1" applyBorder="1" applyAlignment="1">
      <alignment horizontal="center" vertical="center" wrapText="1"/>
      <protection/>
    </xf>
    <xf numFmtId="4" fontId="9" fillId="0" borderId="23" xfId="50" applyNumberFormat="1" applyFont="1" applyBorder="1" applyAlignment="1">
      <alignment horizontal="center" vertical="center" wrapText="1"/>
      <protection/>
    </xf>
    <xf numFmtId="4" fontId="9" fillId="0" borderId="20" xfId="50" applyNumberFormat="1" applyFont="1" applyBorder="1" applyAlignment="1">
      <alignment horizontal="center"/>
      <protection/>
    </xf>
    <xf numFmtId="4" fontId="9" fillId="0" borderId="22" xfId="50" applyNumberFormat="1" applyFont="1" applyBorder="1" applyAlignment="1">
      <alignment horizontal="center"/>
      <protection/>
    </xf>
    <xf numFmtId="4" fontId="9" fillId="0" borderId="23" xfId="50" applyNumberFormat="1" applyFont="1" applyBorder="1" applyAlignment="1">
      <alignment horizontal="center"/>
      <protection/>
    </xf>
    <xf numFmtId="1" fontId="8" fillId="0" borderId="24" xfId="50" applyNumberFormat="1" applyFont="1" applyBorder="1" applyAlignment="1">
      <alignment wrapText="1"/>
      <protection/>
    </xf>
    <xf numFmtId="4" fontId="9" fillId="0" borderId="25" xfId="50" applyNumberFormat="1" applyFont="1" applyBorder="1" applyAlignment="1">
      <alignment horizontal="center" vertical="center"/>
      <protection/>
    </xf>
    <xf numFmtId="4" fontId="9" fillId="0" borderId="24" xfId="50" applyNumberFormat="1" applyFont="1" applyBorder="1" applyAlignment="1">
      <alignment horizontal="center" vertical="center"/>
      <protection/>
    </xf>
    <xf numFmtId="4" fontId="9" fillId="0" borderId="26" xfId="50" applyNumberFormat="1" applyFont="1" applyBorder="1" applyAlignment="1">
      <alignment horizontal="center" vertical="center"/>
      <protection/>
    </xf>
    <xf numFmtId="4" fontId="9" fillId="0" borderId="27" xfId="50" applyNumberFormat="1" applyFont="1" applyBorder="1" applyAlignment="1">
      <alignment horizontal="center" vertical="center"/>
      <protection/>
    </xf>
    <xf numFmtId="0" fontId="10" fillId="0" borderId="0" xfId="50" applyFont="1" applyAlignment="1">
      <alignment vertical="center" wrapText="1"/>
      <protection/>
    </xf>
    <xf numFmtId="0" fontId="10" fillId="0" borderId="0" xfId="50" applyFont="1" applyAlignment="1">
      <alignment horizontal="center" vertical="center" wrapText="1"/>
      <protection/>
    </xf>
    <xf numFmtId="0" fontId="10" fillId="0" borderId="0" xfId="50" applyFont="1" applyAlignment="1">
      <alignment horizontal="left" vertical="center" wrapText="1"/>
      <protection/>
    </xf>
    <xf numFmtId="0" fontId="10" fillId="0" borderId="0" xfId="50" applyFont="1">
      <alignment/>
      <protection/>
    </xf>
    <xf numFmtId="0" fontId="9" fillId="0" borderId="0" xfId="50" applyFont="1" applyAlignment="1">
      <alignment horizontal="right"/>
      <protection/>
    </xf>
    <xf numFmtId="1" fontId="8" fillId="0" borderId="12" xfId="50" applyNumberFormat="1" applyFont="1" applyBorder="1" applyAlignment="1">
      <alignment horizontal="right" vertical="top" wrapText="1"/>
      <protection/>
    </xf>
    <xf numFmtId="1" fontId="8" fillId="0" borderId="10" xfId="50" applyNumberFormat="1" applyFont="1" applyBorder="1" applyAlignment="1">
      <alignment horizontal="left" wrapText="1"/>
      <protection/>
    </xf>
    <xf numFmtId="4" fontId="9" fillId="0" borderId="16" xfId="50" applyNumberFormat="1" applyFont="1" applyBorder="1" applyAlignment="1">
      <alignment horizontal="center" vertical="center"/>
      <protection/>
    </xf>
    <xf numFmtId="4" fontId="9" fillId="0" borderId="20" xfId="50" applyNumberFormat="1" applyFont="1" applyBorder="1" applyAlignment="1">
      <alignment horizontal="center" vertical="center"/>
      <protection/>
    </xf>
    <xf numFmtId="4" fontId="9" fillId="0" borderId="21" xfId="50" applyNumberFormat="1" applyFont="1" applyBorder="1" applyAlignment="1">
      <alignment horizontal="center" vertical="center"/>
      <protection/>
    </xf>
    <xf numFmtId="4" fontId="9" fillId="0" borderId="22" xfId="50" applyNumberFormat="1" applyFont="1" applyBorder="1" applyAlignment="1">
      <alignment horizontal="center" vertical="center"/>
      <protection/>
    </xf>
    <xf numFmtId="4" fontId="9" fillId="0" borderId="23" xfId="50" applyNumberFormat="1" applyFont="1" applyBorder="1" applyAlignment="1">
      <alignment horizontal="center" vertical="center"/>
      <protection/>
    </xf>
    <xf numFmtId="0" fontId="10" fillId="0" borderId="0" xfId="50" applyFont="1" applyAlignment="1">
      <alignment vertical="center"/>
      <protection/>
    </xf>
    <xf numFmtId="0" fontId="11" fillId="0" borderId="0" xfId="50" applyFont="1" applyAlignment="1">
      <alignment horizontal="center" vertical="center"/>
      <protection/>
    </xf>
    <xf numFmtId="0" fontId="11" fillId="0" borderId="0" xfId="50" applyFont="1" applyAlignment="1">
      <alignment vertical="center"/>
      <protection/>
    </xf>
    <xf numFmtId="1" fontId="9" fillId="0" borderId="12" xfId="50" applyNumberFormat="1" applyFont="1" applyBorder="1" applyAlignment="1">
      <alignment horizontal="left" vertical="center" wrapText="1"/>
      <protection/>
    </xf>
    <xf numFmtId="1" fontId="9" fillId="0" borderId="19" xfId="50" applyNumberFormat="1" applyFont="1" applyBorder="1" applyAlignment="1">
      <alignment horizontal="left" vertical="center" wrapText="1"/>
      <protection/>
    </xf>
    <xf numFmtId="1" fontId="9" fillId="0" borderId="19" xfId="50" applyNumberFormat="1" applyFont="1" applyBorder="1" applyAlignment="1">
      <alignment vertical="center" wrapText="1"/>
      <protection/>
    </xf>
    <xf numFmtId="1" fontId="8" fillId="0" borderId="24" xfId="50" applyNumberFormat="1" applyFont="1" applyBorder="1" applyAlignment="1">
      <alignment vertical="center" wrapText="1"/>
      <protection/>
    </xf>
    <xf numFmtId="0" fontId="0" fillId="0" borderId="0" xfId="51">
      <alignment/>
      <protection/>
    </xf>
    <xf numFmtId="0" fontId="1" fillId="0" borderId="0" xfId="51" applyFont="1">
      <alignment/>
      <protection/>
    </xf>
    <xf numFmtId="4" fontId="1" fillId="0" borderId="0" xfId="51" applyNumberFormat="1" applyFont="1">
      <alignment/>
      <protection/>
    </xf>
    <xf numFmtId="0" fontId="1" fillId="0" borderId="0" xfId="51" applyFont="1" applyAlignment="1">
      <alignment wrapText="1"/>
      <protection/>
    </xf>
    <xf numFmtId="0" fontId="4" fillId="36" borderId="0" xfId="51" applyFont="1" applyFill="1">
      <alignment/>
      <protection/>
    </xf>
    <xf numFmtId="4" fontId="4" fillId="36" borderId="0" xfId="51" applyNumberFormat="1" applyFont="1" applyFill="1">
      <alignment/>
      <protection/>
    </xf>
    <xf numFmtId="0" fontId="4" fillId="37" borderId="0" xfId="51" applyFont="1" applyFill="1">
      <alignment/>
      <protection/>
    </xf>
    <xf numFmtId="4" fontId="4" fillId="37" borderId="0" xfId="51" applyNumberFormat="1" applyFont="1" applyFill="1">
      <alignment/>
      <protection/>
    </xf>
    <xf numFmtId="0" fontId="4" fillId="38" borderId="0" xfId="51" applyFont="1" applyFill="1">
      <alignment/>
      <protection/>
    </xf>
    <xf numFmtId="4" fontId="4" fillId="38" borderId="0" xfId="51" applyNumberFormat="1" applyFont="1" applyFill="1">
      <alignment/>
      <protection/>
    </xf>
    <xf numFmtId="0" fontId="1" fillId="0" borderId="0" xfId="51" applyFont="1" applyBorder="1" applyAlignment="1" applyProtection="1">
      <alignment horizontal="center"/>
      <protection/>
    </xf>
    <xf numFmtId="4" fontId="0" fillId="0" borderId="0" xfId="51" applyNumberFormat="1" applyFont="1">
      <alignment/>
      <protection/>
    </xf>
    <xf numFmtId="0" fontId="5" fillId="0" borderId="0" xfId="50" applyFont="1" applyAlignment="1">
      <alignment horizontal="center"/>
      <protection/>
    </xf>
    <xf numFmtId="0" fontId="5" fillId="0" borderId="0" xfId="50" applyFont="1" applyAlignment="1">
      <alignment horizontal="left"/>
      <protection/>
    </xf>
    <xf numFmtId="0" fontId="4" fillId="39" borderId="28" xfId="50" applyFont="1" applyFill="1" applyBorder="1" applyAlignment="1">
      <alignment horizontal="center" vertical="center" wrapText="1"/>
      <protection/>
    </xf>
    <xf numFmtId="0" fontId="4" fillId="39" borderId="29" xfId="50" applyFont="1" applyFill="1" applyBorder="1" applyAlignment="1">
      <alignment horizontal="center" vertical="center" wrapText="1"/>
      <protection/>
    </xf>
    <xf numFmtId="4" fontId="4" fillId="39" borderId="29" xfId="50" applyNumberFormat="1" applyFont="1" applyFill="1" applyBorder="1" applyAlignment="1">
      <alignment horizontal="center" vertical="center" wrapText="1"/>
      <protection/>
    </xf>
    <xf numFmtId="0" fontId="4" fillId="0" borderId="29" xfId="50" applyFont="1" applyBorder="1" applyAlignment="1">
      <alignment horizontal="center"/>
      <protection/>
    </xf>
    <xf numFmtId="0" fontId="4" fillId="0" borderId="29" xfId="50" applyFont="1" applyBorder="1" applyAlignment="1">
      <alignment wrapText="1"/>
      <protection/>
    </xf>
    <xf numFmtId="4" fontId="4" fillId="0" borderId="29" xfId="50" applyNumberFormat="1" applyFont="1" applyBorder="1" applyAlignment="1">
      <alignment horizontal="center" vertical="center"/>
      <protection/>
    </xf>
    <xf numFmtId="0" fontId="4" fillId="0" borderId="29" xfId="50" applyFont="1" applyBorder="1" applyAlignment="1">
      <alignment horizontal="left"/>
      <protection/>
    </xf>
    <xf numFmtId="4" fontId="1" fillId="0" borderId="29" xfId="50" applyNumberFormat="1" applyFont="1" applyBorder="1" applyAlignment="1">
      <alignment horizontal="center" vertical="center"/>
      <protection/>
    </xf>
    <xf numFmtId="0" fontId="1" fillId="0" borderId="29" xfId="50" applyFont="1" applyBorder="1" applyAlignment="1">
      <alignment horizontal="center"/>
      <protection/>
    </xf>
    <xf numFmtId="0" fontId="1" fillId="0" borderId="29" xfId="50" applyFont="1" applyBorder="1" applyAlignment="1">
      <alignment wrapText="1"/>
      <protection/>
    </xf>
    <xf numFmtId="0" fontId="0" fillId="0" borderId="29" xfId="50" applyFont="1" applyBorder="1" applyAlignment="1">
      <alignment horizontal="center"/>
      <protection/>
    </xf>
    <xf numFmtId="0" fontId="0" fillId="0" borderId="29" xfId="50" applyFont="1" applyBorder="1" applyAlignment="1">
      <alignment wrapText="1"/>
      <protection/>
    </xf>
    <xf numFmtId="4" fontId="0" fillId="0" borderId="29" xfId="50" applyNumberFormat="1" applyFont="1" applyBorder="1" applyAlignment="1">
      <alignment horizontal="center" vertical="center"/>
      <protection/>
    </xf>
    <xf numFmtId="4" fontId="5" fillId="0" borderId="29" xfId="50" applyNumberFormat="1" applyFont="1" applyBorder="1" applyAlignment="1">
      <alignment horizontal="center" vertical="center"/>
      <protection/>
    </xf>
    <xf numFmtId="0" fontId="1" fillId="0" borderId="29" xfId="50" applyFont="1" applyBorder="1" applyAlignment="1">
      <alignment horizontal="left"/>
      <protection/>
    </xf>
    <xf numFmtId="0" fontId="1" fillId="0" borderId="28" xfId="50" applyFont="1" applyBorder="1" applyAlignment="1">
      <alignment horizontal="center"/>
      <protection/>
    </xf>
    <xf numFmtId="0" fontId="1" fillId="0" borderId="30" xfId="50" applyFont="1" applyBorder="1" applyAlignment="1">
      <alignment horizontal="left"/>
      <protection/>
    </xf>
    <xf numFmtId="0" fontId="5" fillId="0" borderId="29" xfId="50" applyFont="1" applyBorder="1" applyAlignment="1">
      <alignment horizontal="center"/>
      <protection/>
    </xf>
    <xf numFmtId="0" fontId="5" fillId="0" borderId="29" xfId="50" applyFont="1" applyBorder="1" applyAlignment="1">
      <alignment wrapText="1"/>
      <protection/>
    </xf>
    <xf numFmtId="0" fontId="12" fillId="0" borderId="0" xfId="50" applyFont="1" applyAlignment="1">
      <alignment horizontal="center"/>
      <protection/>
    </xf>
    <xf numFmtId="0" fontId="13" fillId="0" borderId="0" xfId="50" applyFont="1" applyAlignment="1">
      <alignment wrapText="1"/>
      <protection/>
    </xf>
    <xf numFmtId="4" fontId="13" fillId="0" borderId="0" xfId="50" applyNumberFormat="1" applyFont="1">
      <alignment/>
      <protection/>
    </xf>
    <xf numFmtId="0" fontId="13" fillId="0" borderId="0" xfId="50" applyFont="1">
      <alignment/>
      <protection/>
    </xf>
    <xf numFmtId="0" fontId="4" fillId="40" borderId="29" xfId="50" applyFont="1" applyFill="1" applyBorder="1" applyAlignment="1">
      <alignment horizontal="left"/>
      <protection/>
    </xf>
    <xf numFmtId="0" fontId="4" fillId="40" borderId="29" xfId="50" applyFont="1" applyFill="1" applyBorder="1" applyAlignment="1">
      <alignment wrapText="1"/>
      <protection/>
    </xf>
    <xf numFmtId="4" fontId="1" fillId="40" borderId="29" xfId="50" applyNumberFormat="1" applyFont="1" applyFill="1" applyBorder="1" applyAlignment="1">
      <alignment horizontal="center" vertical="center"/>
      <protection/>
    </xf>
    <xf numFmtId="4" fontId="4" fillId="40" borderId="29" xfId="50" applyNumberFormat="1" applyFont="1" applyFill="1" applyBorder="1" applyAlignment="1">
      <alignment horizontal="center" vertical="center"/>
      <protection/>
    </xf>
    <xf numFmtId="0" fontId="4" fillId="40" borderId="29" xfId="50" applyFont="1" applyFill="1" applyBorder="1" applyAlignment="1">
      <alignment horizontal="center"/>
      <protection/>
    </xf>
    <xf numFmtId="0" fontId="5" fillId="40" borderId="29" xfId="50" applyFont="1" applyFill="1" applyBorder="1" applyAlignment="1">
      <alignment horizontal="center"/>
      <protection/>
    </xf>
    <xf numFmtId="0" fontId="5" fillId="40" borderId="29" xfId="50" applyFont="1" applyFill="1" applyBorder="1" applyAlignment="1">
      <alignment wrapText="1"/>
      <protection/>
    </xf>
    <xf numFmtId="4" fontId="0" fillId="40" borderId="29" xfId="50" applyNumberFormat="1" applyFont="1" applyFill="1" applyBorder="1" applyAlignment="1">
      <alignment horizontal="center" vertical="center"/>
      <protection/>
    </xf>
    <xf numFmtId="4" fontId="5" fillId="40" borderId="29" xfId="50" applyNumberFormat="1" applyFont="1" applyFill="1" applyBorder="1" applyAlignment="1">
      <alignment horizontal="center" vertical="center"/>
      <protection/>
    </xf>
    <xf numFmtId="0" fontId="4" fillId="40" borderId="29" xfId="50" applyFont="1" applyFill="1" applyBorder="1" applyAlignment="1">
      <alignment horizontal="center" vertical="center"/>
      <protection/>
    </xf>
    <xf numFmtId="0" fontId="5" fillId="40" borderId="29" xfId="50" applyFont="1" applyFill="1" applyBorder="1" applyAlignment="1">
      <alignment horizontal="center" vertical="center"/>
      <protection/>
    </xf>
    <xf numFmtId="0" fontId="5" fillId="0" borderId="29" xfId="50" applyFont="1" applyBorder="1" applyAlignment="1">
      <alignment horizontal="center" vertical="center"/>
      <protection/>
    </xf>
    <xf numFmtId="0" fontId="5" fillId="0" borderId="0" xfId="50" applyFont="1" applyAlignment="1">
      <alignment wrapText="1"/>
      <protection/>
    </xf>
    <xf numFmtId="4" fontId="5" fillId="0" borderId="0" xfId="50" applyNumberFormat="1" applyFont="1">
      <alignment/>
      <protection/>
    </xf>
    <xf numFmtId="0" fontId="14" fillId="39" borderId="29" xfId="50" applyFont="1" applyFill="1" applyBorder="1" applyAlignment="1">
      <alignment horizontal="center" vertical="center" wrapText="1"/>
      <protection/>
    </xf>
    <xf numFmtId="0" fontId="5" fillId="0" borderId="0" xfId="50" applyFont="1" applyBorder="1" applyAlignment="1">
      <alignment horizontal="center"/>
      <protection/>
    </xf>
    <xf numFmtId="0" fontId="5" fillId="0" borderId="0" xfId="50" applyFont="1" applyBorder="1" applyAlignment="1">
      <alignment wrapText="1"/>
      <protection/>
    </xf>
    <xf numFmtId="4" fontId="5" fillId="0" borderId="0" xfId="50" applyNumberFormat="1" applyFont="1" applyBorder="1" applyAlignment="1">
      <alignment horizontal="center" vertical="center"/>
      <protection/>
    </xf>
    <xf numFmtId="0" fontId="5" fillId="0" borderId="0" xfId="50" applyFont="1" applyBorder="1" applyAlignment="1">
      <alignment horizontal="center" vertical="center"/>
      <protection/>
    </xf>
    <xf numFmtId="1" fontId="8" fillId="0" borderId="0" xfId="50" applyNumberFormat="1" applyFont="1" applyBorder="1" applyAlignment="1">
      <alignment wrapText="1"/>
      <protection/>
    </xf>
    <xf numFmtId="4" fontId="8" fillId="0" borderId="0" xfId="50" applyNumberFormat="1" applyFont="1" applyBorder="1" applyAlignment="1">
      <alignment horizontal="center" vertical="center"/>
      <protection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Font="1" applyAlignment="1">
      <alignment/>
    </xf>
    <xf numFmtId="4" fontId="50" fillId="34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8" fillId="0" borderId="25" xfId="50" applyFont="1" applyBorder="1" applyAlignment="1">
      <alignment horizontal="center" vertical="center"/>
      <protection/>
    </xf>
    <xf numFmtId="0" fontId="9" fillId="0" borderId="26" xfId="50" applyFont="1" applyBorder="1" applyAlignment="1">
      <alignment horizontal="center" vertical="center"/>
      <protection/>
    </xf>
    <xf numFmtId="0" fontId="9" fillId="0" borderId="27" xfId="50" applyFont="1" applyBorder="1" applyAlignment="1">
      <alignment horizontal="center" vertical="center"/>
      <protection/>
    </xf>
    <xf numFmtId="4" fontId="8" fillId="0" borderId="25" xfId="50" applyNumberFormat="1" applyFont="1" applyBorder="1" applyAlignment="1">
      <alignment horizontal="center" vertical="center"/>
      <protection/>
    </xf>
    <xf numFmtId="4" fontId="8" fillId="0" borderId="26" xfId="50" applyNumberFormat="1" applyFont="1" applyBorder="1" applyAlignment="1">
      <alignment horizontal="center" vertical="center"/>
      <protection/>
    </xf>
    <xf numFmtId="4" fontId="8" fillId="0" borderId="27" xfId="50" applyNumberFormat="1" applyFont="1" applyBorder="1" applyAlignment="1">
      <alignment horizontal="center" vertical="center"/>
      <protection/>
    </xf>
    <xf numFmtId="0" fontId="4" fillId="0" borderId="0" xfId="50" applyFont="1" applyAlignment="1">
      <alignment horizontal="center" vertical="center"/>
      <protection/>
    </xf>
    <xf numFmtId="0" fontId="5" fillId="0" borderId="0" xfId="50" applyFont="1" applyAlignment="1">
      <alignment horizontal="left" vertical="center"/>
      <protection/>
    </xf>
    <xf numFmtId="0" fontId="8" fillId="0" borderId="26" xfId="50" applyFont="1" applyBorder="1" applyAlignment="1">
      <alignment horizontal="center" vertical="center"/>
      <protection/>
    </xf>
    <xf numFmtId="0" fontId="8" fillId="0" borderId="27" xfId="50" applyFont="1" applyBorder="1" applyAlignment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4" fillId="0" borderId="28" xfId="50" applyFont="1" applyBorder="1" applyAlignment="1">
      <alignment horizontal="center" vertical="center"/>
      <protection/>
    </xf>
    <xf numFmtId="0" fontId="4" fillId="0" borderId="31" xfId="50" applyFont="1" applyBorder="1" applyAlignment="1">
      <alignment horizontal="center" vertical="center"/>
      <protection/>
    </xf>
    <xf numFmtId="0" fontId="4" fillId="0" borderId="30" xfId="50" applyFont="1" applyBorder="1" applyAlignment="1">
      <alignment horizontal="center" vertical="center"/>
      <protection/>
    </xf>
    <xf numFmtId="0" fontId="5" fillId="0" borderId="0" xfId="50" applyFont="1" applyAlignment="1">
      <alignment horizontal="center"/>
      <protection/>
    </xf>
    <xf numFmtId="0" fontId="5" fillId="0" borderId="0" xfId="50" applyFont="1" applyAlignment="1">
      <alignment horizontal="left"/>
      <protection/>
    </xf>
    <xf numFmtId="0" fontId="4" fillId="0" borderId="0" xfId="50" applyFont="1" applyAlignment="1">
      <alignment horizontal="left"/>
      <protection/>
    </xf>
    <xf numFmtId="0" fontId="4" fillId="39" borderId="28" xfId="50" applyFont="1" applyFill="1" applyBorder="1" applyAlignment="1">
      <alignment horizontal="center" vertical="center"/>
      <protection/>
    </xf>
    <xf numFmtId="0" fontId="4" fillId="39" borderId="31" xfId="50" applyFont="1" applyFill="1" applyBorder="1" applyAlignment="1">
      <alignment horizontal="center" vertical="center"/>
      <protection/>
    </xf>
    <xf numFmtId="0" fontId="4" fillId="39" borderId="30" xfId="50" applyFont="1" applyFill="1" applyBorder="1" applyAlignment="1">
      <alignment horizontal="center" vertical="center"/>
      <protection/>
    </xf>
    <xf numFmtId="0" fontId="4" fillId="40" borderId="29" xfId="50" applyFont="1" applyFill="1" applyBorder="1" applyAlignment="1">
      <alignment horizontal="center" vertical="center"/>
      <protection/>
    </xf>
    <xf numFmtId="0" fontId="5" fillId="0" borderId="0" xfId="50" applyFont="1" applyAlignment="1">
      <alignment vertical="center"/>
      <protection/>
    </xf>
    <xf numFmtId="4" fontId="4" fillId="0" borderId="0" xfId="50" applyNumberFormat="1" applyFont="1" applyAlignment="1">
      <alignment horizontal="center" vertical="center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000125"/>
          <a:ext cx="98107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19050</xdr:rowOff>
    </xdr:from>
    <xdr:to>
      <xdr:col>0</xdr:col>
      <xdr:colOff>1000125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000125"/>
          <a:ext cx="9906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3714750"/>
          <a:ext cx="98107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1000125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3714750"/>
          <a:ext cx="9906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391400"/>
          <a:ext cx="98107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1000125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391400"/>
          <a:ext cx="99060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PageLayoutView="0" workbookViewId="0" topLeftCell="A1">
      <selection activeCell="O18" sqref="O18"/>
    </sheetView>
  </sheetViews>
  <sheetFormatPr defaultColWidth="9.140625" defaultRowHeight="12.75"/>
  <cols>
    <col min="1" max="1" width="12.7109375" style="0" customWidth="1"/>
    <col min="2" max="2" width="41.140625" style="0" customWidth="1"/>
    <col min="3" max="3" width="25.28125" style="0" customWidth="1"/>
    <col min="4" max="5" width="10.421875" style="0" customWidth="1"/>
    <col min="6" max="7" width="11.8515625" style="0" customWidth="1"/>
    <col min="8" max="9" width="8.140625" style="0" customWidth="1"/>
    <col min="10" max="10" width="10.421875" style="0" customWidth="1"/>
    <col min="11" max="11" width="8.140625" style="0" customWidth="1"/>
  </cols>
  <sheetData>
    <row r="1" spans="1:11" ht="12.75">
      <c r="A1" s="127" t="s">
        <v>123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12.75">
      <c r="A2" s="128" t="s">
        <v>124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2" ht="12.75">
      <c r="A3" s="125"/>
      <c r="B3" s="125"/>
    </row>
    <row r="4" spans="1:11" ht="15">
      <c r="A4" s="129" t="s">
        <v>109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</row>
    <row r="5" spans="1:2" ht="12.75">
      <c r="A5" s="125"/>
      <c r="B5" s="125"/>
    </row>
    <row r="6" spans="1:11" ht="12.75">
      <c r="A6" s="8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2.75">
      <c r="A7" s="130" t="s">
        <v>38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</row>
    <row r="8" spans="2:6" ht="12.75">
      <c r="B8" s="126"/>
      <c r="C8" s="125"/>
      <c r="D8" s="125"/>
      <c r="E8" s="125"/>
      <c r="F8" s="125"/>
    </row>
    <row r="9" spans="1:11" ht="12.75">
      <c r="A9" s="127" t="s">
        <v>110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</row>
    <row r="11" spans="3:11" ht="12.75">
      <c r="C11" s="5" t="s">
        <v>3</v>
      </c>
      <c r="D11" s="5" t="s">
        <v>4</v>
      </c>
      <c r="E11" s="5" t="s">
        <v>4</v>
      </c>
      <c r="F11" s="5" t="s">
        <v>5</v>
      </c>
      <c r="G11" s="5" t="s">
        <v>5</v>
      </c>
      <c r="H11" s="5" t="s">
        <v>6</v>
      </c>
      <c r="I11" s="5" t="s">
        <v>6</v>
      </c>
      <c r="J11" s="5" t="s">
        <v>6</v>
      </c>
      <c r="K11" s="5" t="s">
        <v>6</v>
      </c>
    </row>
    <row r="12" spans="3:11" ht="12.75">
      <c r="C12" s="5" t="s">
        <v>7</v>
      </c>
      <c r="D12" s="5" t="s">
        <v>8</v>
      </c>
      <c r="E12" s="5" t="s">
        <v>9</v>
      </c>
      <c r="F12" s="5" t="s">
        <v>10</v>
      </c>
      <c r="G12" s="5" t="s">
        <v>11</v>
      </c>
      <c r="H12" s="5" t="s">
        <v>12</v>
      </c>
      <c r="I12" s="5" t="s">
        <v>13</v>
      </c>
      <c r="J12" s="5" t="s">
        <v>14</v>
      </c>
      <c r="K12" s="5" t="s">
        <v>15</v>
      </c>
    </row>
    <row r="13" spans="1:11" ht="12.75">
      <c r="A13" s="1" t="s">
        <v>1</v>
      </c>
      <c r="C13" s="5" t="s">
        <v>112</v>
      </c>
      <c r="D13" s="5" t="s">
        <v>16</v>
      </c>
      <c r="E13" s="5">
        <v>2024</v>
      </c>
      <c r="F13" s="5">
        <v>2025</v>
      </c>
      <c r="G13" s="5">
        <v>2026</v>
      </c>
      <c r="H13" s="5" t="s">
        <v>17</v>
      </c>
      <c r="I13" s="5" t="s">
        <v>18</v>
      </c>
      <c r="J13" s="5" t="s">
        <v>19</v>
      </c>
      <c r="K13" s="5" t="s">
        <v>20</v>
      </c>
    </row>
    <row r="15" spans="1:2" ht="12.75">
      <c r="A15" s="125" t="s">
        <v>25</v>
      </c>
      <c r="B15" s="125" t="s">
        <v>0</v>
      </c>
    </row>
    <row r="16" spans="1:11" ht="12.75">
      <c r="A16" t="s">
        <v>12</v>
      </c>
      <c r="B16" t="s">
        <v>26</v>
      </c>
      <c r="C16" s="2">
        <v>189863.99</v>
      </c>
      <c r="D16" s="2">
        <v>209050.22</v>
      </c>
      <c r="E16" s="2">
        <v>218371.45</v>
      </c>
      <c r="F16" s="2">
        <v>220433</v>
      </c>
      <c r="G16" s="2">
        <v>222327</v>
      </c>
      <c r="H16" s="2">
        <v>110.1052</v>
      </c>
      <c r="I16" s="2">
        <v>104.4588</v>
      </c>
      <c r="J16" s="2">
        <v>100.944</v>
      </c>
      <c r="K16" s="2">
        <v>100.8592</v>
      </c>
    </row>
    <row r="17" spans="1:11" ht="12.75">
      <c r="A17" t="s">
        <v>27</v>
      </c>
      <c r="B17" t="s">
        <v>28</v>
      </c>
      <c r="C17" s="2">
        <v>183751.25</v>
      </c>
      <c r="D17" s="2">
        <v>214432.67</v>
      </c>
      <c r="E17" s="2">
        <v>217671.45</v>
      </c>
      <c r="F17" s="2">
        <v>219733</v>
      </c>
      <c r="G17" s="2">
        <v>221577</v>
      </c>
      <c r="H17" s="2">
        <v>116.6972</v>
      </c>
      <c r="I17" s="2">
        <v>101.5103</v>
      </c>
      <c r="J17" s="2">
        <v>100.947</v>
      </c>
      <c r="K17" s="2">
        <v>100.8392</v>
      </c>
    </row>
    <row r="18" spans="1:11" ht="12.75">
      <c r="A18" t="s">
        <v>29</v>
      </c>
      <c r="B18" t="s">
        <v>30</v>
      </c>
      <c r="C18" s="2">
        <v>730.14</v>
      </c>
      <c r="D18" s="2">
        <v>0</v>
      </c>
      <c r="E18" s="2">
        <v>700</v>
      </c>
      <c r="F18" s="2">
        <v>700</v>
      </c>
      <c r="G18" s="2">
        <v>750</v>
      </c>
      <c r="H18" s="2">
        <v>0</v>
      </c>
      <c r="I18" s="2">
        <v>0</v>
      </c>
      <c r="J18" s="2">
        <v>100</v>
      </c>
      <c r="K18" s="2">
        <v>107.1428</v>
      </c>
    </row>
    <row r="19" spans="1:11" ht="12.75">
      <c r="A19" s="125" t="s">
        <v>31</v>
      </c>
      <c r="B19" s="125" t="s">
        <v>0</v>
      </c>
      <c r="C19" s="2">
        <v>5382.6</v>
      </c>
      <c r="D19" s="2">
        <v>-5382.45</v>
      </c>
      <c r="E19" s="2">
        <v>0</v>
      </c>
      <c r="F19" s="2">
        <v>0</v>
      </c>
      <c r="G19" s="2">
        <v>0</v>
      </c>
      <c r="H19" s="2">
        <v>99.9972</v>
      </c>
      <c r="I19" s="2">
        <v>0</v>
      </c>
      <c r="J19" s="2">
        <v>0</v>
      </c>
      <c r="K19" s="2">
        <v>0</v>
      </c>
    </row>
    <row r="21" spans="1:2" ht="12.75">
      <c r="A21" s="125" t="s">
        <v>116</v>
      </c>
      <c r="B21" s="125" t="s">
        <v>0</v>
      </c>
    </row>
    <row r="22" spans="1:11" ht="12.75">
      <c r="A22" s="125" t="s">
        <v>32</v>
      </c>
      <c r="B22" s="125" t="s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</row>
    <row r="23" spans="1:11" ht="12.75">
      <c r="A23" s="125" t="s">
        <v>33</v>
      </c>
      <c r="B23" s="125"/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</row>
    <row r="24" spans="1:11" ht="27.75" customHeight="1">
      <c r="A24" s="124" t="s">
        <v>34</v>
      </c>
      <c r="B24" s="125"/>
      <c r="C24" s="2">
        <v>0</v>
      </c>
      <c r="D24" s="2">
        <v>5382.45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</row>
    <row r="26" spans="1:13" ht="12.75">
      <c r="A26" s="125" t="s">
        <v>35</v>
      </c>
      <c r="B26" s="125"/>
      <c r="C26" s="2">
        <v>5382.6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</row>
  </sheetData>
  <sheetProtection/>
  <mergeCells count="15">
    <mergeCell ref="A3:B3"/>
    <mergeCell ref="A5:B5"/>
    <mergeCell ref="A1:K1"/>
    <mergeCell ref="A2:K2"/>
    <mergeCell ref="A4:K4"/>
    <mergeCell ref="A7:K7"/>
    <mergeCell ref="A24:B24"/>
    <mergeCell ref="A26:B26"/>
    <mergeCell ref="B8:F8"/>
    <mergeCell ref="A15:B15"/>
    <mergeCell ref="A19:B19"/>
    <mergeCell ref="A21:B21"/>
    <mergeCell ref="A22:B22"/>
    <mergeCell ref="A23:B23"/>
    <mergeCell ref="A9:K9"/>
  </mergeCells>
  <printOptions/>
  <pageMargins left="0.75" right="0.75" top="1" bottom="1" header="0.5" footer="0.5"/>
  <pageSetup fitToHeight="1" fitToWidth="1" horizontalDpi="600" verticalDpi="6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K22" sqref="A1:K22"/>
    </sheetView>
  </sheetViews>
  <sheetFormatPr defaultColWidth="9.140625" defaultRowHeight="12.75"/>
  <cols>
    <col min="1" max="1" width="12.7109375" style="0" customWidth="1"/>
    <col min="2" max="2" width="71.8515625" style="0" customWidth="1"/>
    <col min="3" max="3" width="25.28125" style="0" customWidth="1"/>
    <col min="4" max="5" width="11.57421875" style="0" customWidth="1"/>
    <col min="6" max="7" width="11.8515625" style="0" customWidth="1"/>
    <col min="8" max="9" width="8.140625" style="0" customWidth="1"/>
    <col min="10" max="10" width="10.421875" style="0" customWidth="1"/>
    <col min="11" max="11" width="8.140625" style="0" customWidth="1"/>
  </cols>
  <sheetData>
    <row r="1" spans="1:10" ht="12.75">
      <c r="A1" s="125"/>
      <c r="B1" s="125"/>
      <c r="I1" s="3"/>
      <c r="J1" s="4"/>
    </row>
    <row r="2" spans="1:11" ht="12.75">
      <c r="A2" s="130" t="s">
        <v>39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3" ht="12.75">
      <c r="A3" s="9" t="s">
        <v>40</v>
      </c>
      <c r="B3" s="6"/>
      <c r="C3" s="6"/>
    </row>
    <row r="4" ht="11.25" customHeight="1"/>
    <row r="5" spans="3:11" ht="12.75">
      <c r="C5" s="5" t="s">
        <v>3</v>
      </c>
      <c r="D5" s="5" t="s">
        <v>4</v>
      </c>
      <c r="E5" s="5" t="s">
        <v>4</v>
      </c>
      <c r="F5" s="5" t="s">
        <v>5</v>
      </c>
      <c r="G5" s="5" t="s">
        <v>5</v>
      </c>
      <c r="H5" s="5" t="s">
        <v>6</v>
      </c>
      <c r="I5" s="5" t="s">
        <v>6</v>
      </c>
      <c r="J5" s="5" t="s">
        <v>6</v>
      </c>
      <c r="K5" s="5" t="s">
        <v>6</v>
      </c>
    </row>
    <row r="6" spans="3:11" ht="12.75">
      <c r="C6" s="5" t="s">
        <v>7</v>
      </c>
      <c r="D6" s="5" t="s">
        <v>8</v>
      </c>
      <c r="E6" s="5" t="s">
        <v>9</v>
      </c>
      <c r="F6" s="5" t="s">
        <v>10</v>
      </c>
      <c r="G6" s="5" t="s">
        <v>11</v>
      </c>
      <c r="H6" s="5" t="s">
        <v>21</v>
      </c>
      <c r="I6" s="5" t="s">
        <v>22</v>
      </c>
      <c r="J6" s="5" t="s">
        <v>23</v>
      </c>
      <c r="K6" s="5" t="s">
        <v>24</v>
      </c>
    </row>
    <row r="7" spans="1:11" ht="12.75">
      <c r="A7" s="1" t="s">
        <v>1</v>
      </c>
      <c r="B7" s="1" t="s">
        <v>2</v>
      </c>
      <c r="C7" s="5" t="s">
        <v>112</v>
      </c>
      <c r="D7" s="5" t="s">
        <v>16</v>
      </c>
      <c r="E7" s="5">
        <v>2024</v>
      </c>
      <c r="F7" s="5">
        <v>2025</v>
      </c>
      <c r="G7" s="5">
        <v>2026</v>
      </c>
      <c r="H7" s="5" t="s">
        <v>17</v>
      </c>
      <c r="I7" s="5" t="s">
        <v>18</v>
      </c>
      <c r="J7" s="5" t="s">
        <v>19</v>
      </c>
      <c r="K7" s="5" t="s">
        <v>20</v>
      </c>
    </row>
    <row r="8" spans="1:11" ht="12.75">
      <c r="A8" s="134" t="s">
        <v>25</v>
      </c>
      <c r="B8" s="134" t="s">
        <v>0</v>
      </c>
      <c r="C8" s="10"/>
      <c r="D8" s="10"/>
      <c r="E8" s="10"/>
      <c r="F8" s="10"/>
      <c r="G8" s="10"/>
      <c r="H8" s="10"/>
      <c r="I8" s="10"/>
      <c r="J8" s="10"/>
      <c r="K8" s="10"/>
    </row>
    <row r="9" spans="1:11" ht="12.75">
      <c r="A9" s="133" t="s">
        <v>41</v>
      </c>
      <c r="B9" s="133" t="s">
        <v>0</v>
      </c>
      <c r="C9" s="12">
        <v>189863.99</v>
      </c>
      <c r="D9" s="12">
        <v>209050.22</v>
      </c>
      <c r="E9" s="12">
        <v>218371.45</v>
      </c>
      <c r="F9" s="12">
        <v>220433</v>
      </c>
      <c r="G9" s="12">
        <v>222327</v>
      </c>
      <c r="H9" s="12">
        <v>110.1052</v>
      </c>
      <c r="I9" s="12">
        <v>104.4588</v>
      </c>
      <c r="J9" s="12">
        <v>100.944</v>
      </c>
      <c r="K9" s="12">
        <v>100.8592</v>
      </c>
    </row>
    <row r="10" spans="1:11" ht="12.75">
      <c r="A10" s="132" t="s">
        <v>42</v>
      </c>
      <c r="B10" s="132" t="s">
        <v>0</v>
      </c>
      <c r="C10" s="11">
        <v>318.6</v>
      </c>
      <c r="D10" s="11">
        <v>820.8</v>
      </c>
      <c r="E10" s="11">
        <v>691.2</v>
      </c>
      <c r="F10" s="11">
        <v>721.5</v>
      </c>
      <c r="G10" s="11">
        <v>790</v>
      </c>
      <c r="H10" s="11">
        <v>257.6271</v>
      </c>
      <c r="I10" s="11">
        <v>84.2105</v>
      </c>
      <c r="J10" s="11">
        <v>104.3836</v>
      </c>
      <c r="K10" s="11">
        <v>109.4941</v>
      </c>
    </row>
    <row r="11" spans="1:11" ht="12.75">
      <c r="A11" s="132" t="s">
        <v>43</v>
      </c>
      <c r="B11" s="132" t="s">
        <v>0</v>
      </c>
      <c r="C11" s="11">
        <v>69448.67</v>
      </c>
      <c r="D11" s="11">
        <v>76918.42</v>
      </c>
      <c r="E11" s="11">
        <v>59255.25</v>
      </c>
      <c r="F11" s="11">
        <v>60709.5</v>
      </c>
      <c r="G11" s="11">
        <v>61505</v>
      </c>
      <c r="H11" s="11">
        <v>110.7557</v>
      </c>
      <c r="I11" s="11">
        <v>77.0364</v>
      </c>
      <c r="J11" s="11">
        <v>102.4542</v>
      </c>
      <c r="K11" s="11">
        <v>101.3103</v>
      </c>
    </row>
    <row r="12" spans="1:11" ht="12.75">
      <c r="A12" s="132" t="s">
        <v>44</v>
      </c>
      <c r="B12" s="132" t="s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</row>
    <row r="13" spans="1:11" ht="12.75">
      <c r="A13" s="132" t="s">
        <v>45</v>
      </c>
      <c r="B13" s="132" t="s">
        <v>0</v>
      </c>
      <c r="C13" s="11">
        <v>120096.72</v>
      </c>
      <c r="D13" s="11">
        <v>131311</v>
      </c>
      <c r="E13" s="11">
        <v>158425</v>
      </c>
      <c r="F13" s="11">
        <v>159002</v>
      </c>
      <c r="G13" s="11">
        <v>160032</v>
      </c>
      <c r="H13" s="11">
        <v>109.3377</v>
      </c>
      <c r="I13" s="11">
        <v>120.6486</v>
      </c>
      <c r="J13" s="11">
        <v>100.3642</v>
      </c>
      <c r="K13" s="11">
        <v>100.6477</v>
      </c>
    </row>
    <row r="14" spans="1:11" ht="12.75">
      <c r="A14" s="133" t="s">
        <v>46</v>
      </c>
      <c r="B14" s="133" t="s">
        <v>0</v>
      </c>
      <c r="C14" s="12">
        <v>183751.25</v>
      </c>
      <c r="D14" s="12">
        <v>214432.67</v>
      </c>
      <c r="E14" s="12">
        <v>217671.45</v>
      </c>
      <c r="F14" s="12">
        <v>219733</v>
      </c>
      <c r="G14" s="12">
        <v>221577</v>
      </c>
      <c r="H14" s="12">
        <v>116.6972</v>
      </c>
      <c r="I14" s="12">
        <v>101.5103</v>
      </c>
      <c r="J14" s="12">
        <v>100.947</v>
      </c>
      <c r="K14" s="12">
        <v>100.8392</v>
      </c>
    </row>
    <row r="15" spans="1:11" ht="12.75">
      <c r="A15" s="132" t="s">
        <v>47</v>
      </c>
      <c r="B15" s="132" t="s">
        <v>0</v>
      </c>
      <c r="C15" s="11">
        <v>134057.28</v>
      </c>
      <c r="D15" s="11">
        <v>151840.45</v>
      </c>
      <c r="E15" s="11">
        <v>153267.06</v>
      </c>
      <c r="F15" s="11">
        <v>153699</v>
      </c>
      <c r="G15" s="11">
        <v>155000</v>
      </c>
      <c r="H15" s="11">
        <v>113.2653</v>
      </c>
      <c r="I15" s="11">
        <v>100.9395</v>
      </c>
      <c r="J15" s="11">
        <v>100.2818</v>
      </c>
      <c r="K15" s="11">
        <v>100.8464</v>
      </c>
    </row>
    <row r="16" spans="1:11" ht="12.75">
      <c r="A16" s="132" t="s">
        <v>48</v>
      </c>
      <c r="B16" s="132" t="s">
        <v>0</v>
      </c>
      <c r="C16" s="11">
        <v>49674.05</v>
      </c>
      <c r="D16" s="11">
        <v>62492.22</v>
      </c>
      <c r="E16" s="11">
        <v>64354.39</v>
      </c>
      <c r="F16" s="11">
        <v>65984</v>
      </c>
      <c r="G16" s="11">
        <v>66517</v>
      </c>
      <c r="H16" s="11">
        <v>125.8045</v>
      </c>
      <c r="I16" s="11">
        <v>102.9798</v>
      </c>
      <c r="J16" s="11">
        <v>102.5322</v>
      </c>
      <c r="K16" s="11">
        <v>100.8077</v>
      </c>
    </row>
    <row r="17" spans="1:11" ht="12.75">
      <c r="A17" s="132" t="s">
        <v>49</v>
      </c>
      <c r="B17" s="132" t="s">
        <v>0</v>
      </c>
      <c r="C17" s="11">
        <v>19.92</v>
      </c>
      <c r="D17" s="11">
        <v>100</v>
      </c>
      <c r="E17" s="11">
        <v>50</v>
      </c>
      <c r="F17" s="11">
        <v>50</v>
      </c>
      <c r="G17" s="11">
        <v>60</v>
      </c>
      <c r="H17" s="11">
        <v>502.008</v>
      </c>
      <c r="I17" s="11">
        <v>50</v>
      </c>
      <c r="J17" s="11">
        <v>100</v>
      </c>
      <c r="K17" s="11">
        <v>120</v>
      </c>
    </row>
    <row r="18" spans="1:11" ht="12.75">
      <c r="A18" s="133" t="s">
        <v>50</v>
      </c>
      <c r="B18" s="133" t="s">
        <v>0</v>
      </c>
      <c r="C18" s="12">
        <v>730.14</v>
      </c>
      <c r="D18" s="12">
        <v>0</v>
      </c>
      <c r="E18" s="12">
        <v>700</v>
      </c>
      <c r="F18" s="12">
        <v>700</v>
      </c>
      <c r="G18" s="12">
        <v>750</v>
      </c>
      <c r="H18" s="12">
        <v>0</v>
      </c>
      <c r="I18" s="12">
        <v>0</v>
      </c>
      <c r="J18" s="12">
        <v>100</v>
      </c>
      <c r="K18" s="12">
        <v>107.1428</v>
      </c>
    </row>
    <row r="19" spans="1:11" ht="12.75">
      <c r="A19" s="132" t="s">
        <v>51</v>
      </c>
      <c r="B19" s="132" t="s">
        <v>0</v>
      </c>
      <c r="C19" s="11">
        <v>730.14</v>
      </c>
      <c r="D19" s="11">
        <v>0</v>
      </c>
      <c r="E19" s="11">
        <v>700</v>
      </c>
      <c r="F19" s="11">
        <v>700</v>
      </c>
      <c r="G19" s="11">
        <v>750</v>
      </c>
      <c r="H19" s="11">
        <v>0</v>
      </c>
      <c r="I19" s="11">
        <v>0</v>
      </c>
      <c r="J19" s="11">
        <v>100</v>
      </c>
      <c r="K19" s="11">
        <v>107.1428</v>
      </c>
    </row>
    <row r="20" spans="1:11" ht="12.75">
      <c r="A20" s="134" t="s">
        <v>36</v>
      </c>
      <c r="B20" s="134" t="s">
        <v>0</v>
      </c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2.75">
      <c r="A21" s="133" t="s">
        <v>52</v>
      </c>
      <c r="B21" s="133" t="s">
        <v>0</v>
      </c>
      <c r="C21" s="12">
        <v>0</v>
      </c>
      <c r="D21" s="12">
        <v>5382.45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ht="12.75">
      <c r="A22" s="132" t="s">
        <v>53</v>
      </c>
      <c r="B22" s="132" t="s">
        <v>0</v>
      </c>
      <c r="C22" s="11">
        <v>0</v>
      </c>
      <c r="D22" s="11">
        <v>5382.45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</row>
  </sheetData>
  <sheetProtection/>
  <mergeCells count="17">
    <mergeCell ref="A14:B14"/>
    <mergeCell ref="A15:B15"/>
    <mergeCell ref="A1:B1"/>
    <mergeCell ref="A2:K2"/>
    <mergeCell ref="A8:B8"/>
    <mergeCell ref="A9:B9"/>
    <mergeCell ref="A10:B10"/>
    <mergeCell ref="A11:B11"/>
    <mergeCell ref="A12:B12"/>
    <mergeCell ref="A13:B13"/>
    <mergeCell ref="A22:B22"/>
    <mergeCell ref="A16:B16"/>
    <mergeCell ref="A17:B17"/>
    <mergeCell ref="A18:B18"/>
    <mergeCell ref="A19:B19"/>
    <mergeCell ref="A20:B20"/>
    <mergeCell ref="A21:B21"/>
  </mergeCells>
  <printOptions/>
  <pageMargins left="0.75" right="0.75" top="1" bottom="1" header="0.5" footer="0.5"/>
  <pageSetup fitToHeight="0" fitToWidth="1" horizontalDpi="600" verticalDpi="6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PageLayoutView="0" workbookViewId="0" topLeftCell="A19">
      <selection activeCell="A1" sqref="A1:H39"/>
    </sheetView>
  </sheetViews>
  <sheetFormatPr defaultColWidth="9.140625" defaultRowHeight="12.75"/>
  <cols>
    <col min="1" max="1" width="15.00390625" style="0" customWidth="1"/>
    <col min="2" max="6" width="15.8515625" style="0" customWidth="1"/>
    <col min="7" max="7" width="19.57421875" style="0" customWidth="1"/>
    <col min="8" max="8" width="17.8515625" style="0" customWidth="1"/>
  </cols>
  <sheetData>
    <row r="1" spans="1:8" ht="12.75">
      <c r="A1" s="131" t="s">
        <v>113</v>
      </c>
      <c r="B1" s="131"/>
      <c r="C1" s="131"/>
      <c r="D1" s="131"/>
      <c r="E1" s="131"/>
      <c r="F1" s="131"/>
      <c r="G1" s="131"/>
      <c r="H1" s="131"/>
    </row>
    <row r="2" spans="1:8" ht="12.75">
      <c r="A2" s="135"/>
      <c r="B2" s="135"/>
      <c r="C2" s="135"/>
      <c r="D2" s="135"/>
      <c r="E2" s="135"/>
      <c r="F2" s="135"/>
      <c r="G2" s="135"/>
      <c r="H2" s="135"/>
    </row>
    <row r="3" spans="1:8" ht="12.75">
      <c r="A3" s="142" t="s">
        <v>54</v>
      </c>
      <c r="B3" s="142"/>
      <c r="C3" s="142"/>
      <c r="D3" s="142"/>
      <c r="E3" s="142"/>
      <c r="F3" s="142"/>
      <c r="G3" s="142"/>
      <c r="H3" s="142"/>
    </row>
    <row r="4" spans="1:8" ht="12.75">
      <c r="A4" s="13"/>
      <c r="B4" s="13"/>
      <c r="C4" s="13"/>
      <c r="D4" s="13"/>
      <c r="E4" s="13"/>
      <c r="F4" s="13"/>
      <c r="G4" s="13"/>
      <c r="H4" s="13"/>
    </row>
    <row r="5" spans="1:8" ht="12.75">
      <c r="A5" s="143" t="s">
        <v>114</v>
      </c>
      <c r="B5" s="143"/>
      <c r="C5" s="143"/>
      <c r="D5" s="143"/>
      <c r="E5" s="143"/>
      <c r="F5" s="143"/>
      <c r="G5" s="143"/>
      <c r="H5" s="143"/>
    </row>
    <row r="6" spans="1:8" ht="13.5" thickBot="1">
      <c r="A6" s="14"/>
      <c r="B6" s="14"/>
      <c r="C6" s="14"/>
      <c r="D6" s="13"/>
      <c r="E6" s="15"/>
      <c r="F6" s="15"/>
      <c r="G6" s="15"/>
      <c r="H6" s="15"/>
    </row>
    <row r="7" spans="1:8" ht="24.75" customHeight="1" thickBot="1">
      <c r="A7" s="22" t="s">
        <v>55</v>
      </c>
      <c r="B7" s="136">
        <v>2024</v>
      </c>
      <c r="C7" s="144"/>
      <c r="D7" s="144"/>
      <c r="E7" s="144"/>
      <c r="F7" s="144"/>
      <c r="G7" s="144"/>
      <c r="H7" s="145"/>
    </row>
    <row r="8" spans="1:8" ht="48.75" customHeight="1" thickBot="1">
      <c r="A8" s="19" t="s">
        <v>56</v>
      </c>
      <c r="B8" s="23" t="s">
        <v>57</v>
      </c>
      <c r="C8" s="20" t="s">
        <v>58</v>
      </c>
      <c r="D8" s="20" t="s">
        <v>59</v>
      </c>
      <c r="E8" s="20" t="s">
        <v>60</v>
      </c>
      <c r="F8" s="20" t="s">
        <v>61</v>
      </c>
      <c r="G8" s="20" t="s">
        <v>62</v>
      </c>
      <c r="H8" s="24" t="s">
        <v>63</v>
      </c>
    </row>
    <row r="9" spans="1:8" ht="12.75">
      <c r="A9" s="25">
        <v>63</v>
      </c>
      <c r="B9" s="26"/>
      <c r="C9" s="27"/>
      <c r="D9" s="28"/>
      <c r="E9" s="29">
        <v>691.2</v>
      </c>
      <c r="F9" s="29"/>
      <c r="G9" s="30"/>
      <c r="H9" s="31"/>
    </row>
    <row r="10" spans="1:8" ht="12.75">
      <c r="A10" s="32">
        <v>64</v>
      </c>
      <c r="B10" s="33"/>
      <c r="C10" s="34"/>
      <c r="D10" s="35"/>
      <c r="E10" s="36"/>
      <c r="F10" s="36"/>
      <c r="G10" s="37"/>
      <c r="H10" s="38"/>
    </row>
    <row r="11" spans="1:8" ht="12.75">
      <c r="A11" s="32">
        <v>65</v>
      </c>
      <c r="B11" s="39"/>
      <c r="C11" s="34"/>
      <c r="D11" s="34">
        <v>59255.25</v>
      </c>
      <c r="E11" s="34"/>
      <c r="F11" s="34"/>
      <c r="G11" s="40"/>
      <c r="H11" s="41"/>
    </row>
    <row r="12" spans="1:8" ht="12.75">
      <c r="A12" s="32">
        <v>66</v>
      </c>
      <c r="B12" s="39"/>
      <c r="C12" s="34"/>
      <c r="D12" s="34"/>
      <c r="E12" s="34"/>
      <c r="F12" s="34"/>
      <c r="G12" s="40"/>
      <c r="H12" s="41"/>
    </row>
    <row r="13" spans="1:8" ht="13.5" thickBot="1">
      <c r="A13" s="32">
        <v>67</v>
      </c>
      <c r="B13" s="39">
        <v>158425</v>
      </c>
      <c r="C13" s="34"/>
      <c r="D13" s="34"/>
      <c r="E13" s="34"/>
      <c r="F13" s="34"/>
      <c r="G13" s="40"/>
      <c r="H13" s="41"/>
    </row>
    <row r="14" spans="1:8" ht="24.75" thickBot="1">
      <c r="A14" s="42" t="s">
        <v>64</v>
      </c>
      <c r="B14" s="43">
        <f>SUM(B9:B13)</f>
        <v>158425</v>
      </c>
      <c r="C14" s="44">
        <f>SUM(C13:C13)</f>
        <v>0</v>
      </c>
      <c r="D14" s="45">
        <f>SUM(D9:D13)</f>
        <v>59255.25</v>
      </c>
      <c r="E14" s="44">
        <f>E9</f>
        <v>691.2</v>
      </c>
      <c r="F14" s="45">
        <f>SUM(F9:F13)</f>
        <v>0</v>
      </c>
      <c r="G14" s="44">
        <v>0</v>
      </c>
      <c r="H14" s="46">
        <v>0</v>
      </c>
    </row>
    <row r="15" spans="1:8" ht="24.75" thickBot="1">
      <c r="A15" s="42" t="s">
        <v>65</v>
      </c>
      <c r="B15" s="139">
        <f>SUM(B14:H14)</f>
        <v>218371.45</v>
      </c>
      <c r="C15" s="140"/>
      <c r="D15" s="140"/>
      <c r="E15" s="140"/>
      <c r="F15" s="140"/>
      <c r="G15" s="140"/>
      <c r="H15" s="141"/>
    </row>
    <row r="16" spans="1:8" ht="12.75">
      <c r="A16" s="47"/>
      <c r="B16" s="47"/>
      <c r="C16" s="47"/>
      <c r="D16" s="48"/>
      <c r="E16" s="49"/>
      <c r="F16" s="50"/>
      <c r="G16" s="50"/>
      <c r="H16" s="51"/>
    </row>
    <row r="17" spans="1:8" ht="13.5" thickBot="1">
      <c r="A17" s="47"/>
      <c r="B17" s="47"/>
      <c r="C17" s="47"/>
      <c r="D17" s="48"/>
      <c r="E17" s="49"/>
      <c r="F17" s="50"/>
      <c r="G17" s="50"/>
      <c r="H17" s="51"/>
    </row>
    <row r="18" spans="1:8" ht="24.75" thickBot="1">
      <c r="A18" s="52" t="s">
        <v>55</v>
      </c>
      <c r="B18" s="136">
        <v>2025</v>
      </c>
      <c r="C18" s="137"/>
      <c r="D18" s="137"/>
      <c r="E18" s="137"/>
      <c r="F18" s="137"/>
      <c r="G18" s="137"/>
      <c r="H18" s="138"/>
    </row>
    <row r="19" spans="1:8" ht="48.75" customHeight="1" thickBot="1">
      <c r="A19" s="53" t="s">
        <v>56</v>
      </c>
      <c r="B19" s="23" t="s">
        <v>57</v>
      </c>
      <c r="C19" s="20" t="s">
        <v>58</v>
      </c>
      <c r="D19" s="20" t="s">
        <v>59</v>
      </c>
      <c r="E19" s="20" t="s">
        <v>60</v>
      </c>
      <c r="F19" s="20" t="s">
        <v>61</v>
      </c>
      <c r="G19" s="20" t="s">
        <v>62</v>
      </c>
      <c r="H19" s="24" t="s">
        <v>63</v>
      </c>
    </row>
    <row r="20" spans="1:8" ht="12.75">
      <c r="A20" s="25">
        <v>63</v>
      </c>
      <c r="B20" s="26"/>
      <c r="C20" s="54"/>
      <c r="D20" s="29"/>
      <c r="E20" s="29">
        <v>721.5</v>
      </c>
      <c r="F20" s="29"/>
      <c r="G20" s="30"/>
      <c r="H20" s="31"/>
    </row>
    <row r="21" spans="1:8" ht="12.75">
      <c r="A21" s="32">
        <v>64</v>
      </c>
      <c r="B21" s="55"/>
      <c r="C21" s="56"/>
      <c r="D21" s="56"/>
      <c r="E21" s="56"/>
      <c r="F21" s="56"/>
      <c r="G21" s="57"/>
      <c r="H21" s="58"/>
    </row>
    <row r="22" spans="1:8" ht="12.75">
      <c r="A22" s="32">
        <v>65</v>
      </c>
      <c r="B22" s="55"/>
      <c r="C22" s="56"/>
      <c r="D22" s="56">
        <v>60709.5</v>
      </c>
      <c r="E22" s="56"/>
      <c r="F22" s="56"/>
      <c r="G22" s="57"/>
      <c r="H22" s="58"/>
    </row>
    <row r="23" spans="1:8" ht="12.75">
      <c r="A23" s="32">
        <v>66</v>
      </c>
      <c r="B23" s="55"/>
      <c r="C23" s="56"/>
      <c r="D23" s="56"/>
      <c r="E23" s="56"/>
      <c r="F23" s="56"/>
      <c r="G23" s="57"/>
      <c r="H23" s="58"/>
    </row>
    <row r="24" spans="1:8" ht="13.5" thickBot="1">
      <c r="A24" s="32">
        <v>67</v>
      </c>
      <c r="B24" s="55">
        <v>159002</v>
      </c>
      <c r="C24" s="56"/>
      <c r="D24" s="56"/>
      <c r="E24" s="56"/>
      <c r="F24" s="56"/>
      <c r="G24" s="57"/>
      <c r="H24" s="58"/>
    </row>
    <row r="25" spans="1:8" ht="27.75" customHeight="1" thickBot="1">
      <c r="A25" s="42" t="s">
        <v>64</v>
      </c>
      <c r="B25" s="43">
        <f>SUM(B20:B24)</f>
        <v>159002</v>
      </c>
      <c r="C25" s="44">
        <f>SUM(C22:C24)</f>
        <v>0</v>
      </c>
      <c r="D25" s="45">
        <f>SUM(D20:D24)</f>
        <v>60709.5</v>
      </c>
      <c r="E25" s="44">
        <f>E20</f>
        <v>721.5</v>
      </c>
      <c r="F25" s="45"/>
      <c r="G25" s="44">
        <v>0</v>
      </c>
      <c r="H25" s="46">
        <v>0</v>
      </c>
    </row>
    <row r="26" spans="1:8" ht="36.75" customHeight="1" thickBot="1">
      <c r="A26" s="42" t="s">
        <v>66</v>
      </c>
      <c r="B26" s="139">
        <f>B25+C25+D25+E25+F25+G25+H25</f>
        <v>220433</v>
      </c>
      <c r="C26" s="140"/>
      <c r="D26" s="140"/>
      <c r="E26" s="140"/>
      <c r="F26" s="140"/>
      <c r="G26" s="140"/>
      <c r="H26" s="141"/>
    </row>
    <row r="27" spans="1:8" ht="36.75" customHeight="1">
      <c r="A27" s="122"/>
      <c r="B27" s="123"/>
      <c r="C27" s="123"/>
      <c r="D27" s="123"/>
      <c r="E27" s="123"/>
      <c r="F27" s="123"/>
      <c r="G27" s="123"/>
      <c r="H27" s="123"/>
    </row>
    <row r="28" spans="1:8" ht="36.75" customHeight="1">
      <c r="A28" s="122"/>
      <c r="B28" s="123"/>
      <c r="C28" s="123"/>
      <c r="D28" s="123"/>
      <c r="E28" s="123"/>
      <c r="F28" s="123"/>
      <c r="G28" s="123"/>
      <c r="H28" s="123"/>
    </row>
    <row r="29" spans="1:8" ht="13.5" thickBot="1">
      <c r="A29" s="59"/>
      <c r="B29" s="59"/>
      <c r="C29" s="59"/>
      <c r="D29" s="60"/>
      <c r="E29" s="61"/>
      <c r="F29" s="50"/>
      <c r="G29" s="50"/>
      <c r="H29" s="50"/>
    </row>
    <row r="30" spans="1:8" ht="34.5" customHeight="1" thickBot="1">
      <c r="A30" s="52" t="s">
        <v>55</v>
      </c>
      <c r="B30" s="136">
        <v>2026</v>
      </c>
      <c r="C30" s="137"/>
      <c r="D30" s="137"/>
      <c r="E30" s="137"/>
      <c r="F30" s="137"/>
      <c r="G30" s="137"/>
      <c r="H30" s="138"/>
    </row>
    <row r="31" spans="1:8" ht="48.75" customHeight="1" thickBot="1">
      <c r="A31" s="53" t="s">
        <v>56</v>
      </c>
      <c r="B31" s="23" t="s">
        <v>57</v>
      </c>
      <c r="C31" s="20" t="s">
        <v>58</v>
      </c>
      <c r="D31" s="20" t="s">
        <v>59</v>
      </c>
      <c r="E31" s="20" t="s">
        <v>60</v>
      </c>
      <c r="F31" s="20" t="s">
        <v>61</v>
      </c>
      <c r="G31" s="20" t="s">
        <v>62</v>
      </c>
      <c r="H31" s="24" t="s">
        <v>63</v>
      </c>
    </row>
    <row r="32" spans="1:8" ht="12.75">
      <c r="A32" s="62">
        <v>63</v>
      </c>
      <c r="B32" s="26"/>
      <c r="C32" s="54"/>
      <c r="D32" s="29"/>
      <c r="E32" s="29">
        <v>790</v>
      </c>
      <c r="F32" s="29"/>
      <c r="G32" s="30"/>
      <c r="H32" s="31"/>
    </row>
    <row r="33" spans="1:8" ht="12.75">
      <c r="A33" s="63">
        <v>64</v>
      </c>
      <c r="B33" s="55"/>
      <c r="C33" s="56"/>
      <c r="D33" s="56"/>
      <c r="E33" s="56"/>
      <c r="F33" s="56"/>
      <c r="G33" s="57"/>
      <c r="H33" s="58"/>
    </row>
    <row r="34" spans="1:8" ht="12.75">
      <c r="A34" s="63">
        <v>65</v>
      </c>
      <c r="B34" s="55"/>
      <c r="C34" s="56"/>
      <c r="D34" s="56">
        <v>61505</v>
      </c>
      <c r="E34" s="56"/>
      <c r="F34" s="56"/>
      <c r="G34" s="57"/>
      <c r="H34" s="58"/>
    </row>
    <row r="35" spans="1:8" ht="12.75">
      <c r="A35" s="63">
        <v>66</v>
      </c>
      <c r="B35" s="55"/>
      <c r="C35" s="56"/>
      <c r="D35" s="56"/>
      <c r="E35" s="56"/>
      <c r="F35" s="56"/>
      <c r="G35" s="57"/>
      <c r="H35" s="58"/>
    </row>
    <row r="36" spans="1:12" ht="12.75">
      <c r="A36" s="63">
        <v>67</v>
      </c>
      <c r="B36" s="55">
        <v>160032</v>
      </c>
      <c r="C36" s="56"/>
      <c r="D36" s="56"/>
      <c r="E36" s="56"/>
      <c r="F36" s="56"/>
      <c r="G36" s="57"/>
      <c r="H36" s="58"/>
      <c r="L36" s="21"/>
    </row>
    <row r="37" spans="1:8" ht="13.5" thickBot="1">
      <c r="A37" s="64"/>
      <c r="B37" s="55"/>
      <c r="C37" s="56"/>
      <c r="D37" s="56"/>
      <c r="E37" s="56"/>
      <c r="F37" s="56"/>
      <c r="G37" s="57"/>
      <c r="H37" s="58"/>
    </row>
    <row r="38" spans="1:8" ht="24.75" thickBot="1">
      <c r="A38" s="65" t="s">
        <v>64</v>
      </c>
      <c r="B38" s="43">
        <f>SUM(B32:B36)</f>
        <v>160032</v>
      </c>
      <c r="C38" s="44">
        <f>SUM(C34:C37)</f>
        <v>0</v>
      </c>
      <c r="D38" s="45">
        <f>SUM(D32:D37)</f>
        <v>61505</v>
      </c>
      <c r="E38" s="44">
        <f>E32</f>
        <v>790</v>
      </c>
      <c r="F38" s="45">
        <f>SUM(F32:F37)</f>
        <v>0</v>
      </c>
      <c r="G38" s="44">
        <v>0</v>
      </c>
      <c r="H38" s="46">
        <v>0</v>
      </c>
    </row>
    <row r="39" spans="1:8" ht="24.75" thickBot="1">
      <c r="A39" s="65" t="s">
        <v>67</v>
      </c>
      <c r="B39" s="139">
        <f>B38+C38+D38+E38+F38+G38</f>
        <v>222327</v>
      </c>
      <c r="C39" s="140"/>
      <c r="D39" s="140"/>
      <c r="E39" s="140"/>
      <c r="F39" s="140"/>
      <c r="G39" s="140"/>
      <c r="H39" s="141"/>
    </row>
    <row r="40" spans="1:8" ht="12.75">
      <c r="A40" s="14"/>
      <c r="B40" s="14"/>
      <c r="C40" s="17"/>
      <c r="D40" s="16"/>
      <c r="E40" s="18"/>
      <c r="F40" s="15"/>
      <c r="G40" s="15"/>
      <c r="H40" s="15"/>
    </row>
  </sheetData>
  <sheetProtection/>
  <mergeCells count="10">
    <mergeCell ref="A2:H2"/>
    <mergeCell ref="A1:H1"/>
    <mergeCell ref="B30:H30"/>
    <mergeCell ref="B39:H39"/>
    <mergeCell ref="A3:H3"/>
    <mergeCell ref="A5:H5"/>
    <mergeCell ref="B7:H7"/>
    <mergeCell ref="B15:H15"/>
    <mergeCell ref="B18:H18"/>
    <mergeCell ref="B26:H26"/>
  </mergeCells>
  <printOptions/>
  <pageMargins left="0.7" right="0.7" top="0.75" bottom="0.75" header="0.3" footer="0.3"/>
  <pageSetup fitToHeight="0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0"/>
  <sheetViews>
    <sheetView zoomScalePageLayoutView="0" workbookViewId="0" topLeftCell="A1">
      <selection activeCell="K20" sqref="A1:K20"/>
    </sheetView>
  </sheetViews>
  <sheetFormatPr defaultColWidth="9.140625" defaultRowHeight="12.75"/>
  <cols>
    <col min="2" max="2" width="62.00390625" style="0" customWidth="1"/>
    <col min="3" max="3" width="21.8515625" style="0" customWidth="1"/>
    <col min="4" max="5" width="10.7109375" style="0" customWidth="1"/>
    <col min="6" max="6" width="11.7109375" style="0" customWidth="1"/>
    <col min="7" max="7" width="12.00390625" style="0" customWidth="1"/>
    <col min="11" max="11" width="9.140625" style="0" customWidth="1"/>
  </cols>
  <sheetData>
    <row r="2" spans="1:11" ht="12.75">
      <c r="A2" s="130" t="s">
        <v>76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4" spans="1:11" ht="12.75">
      <c r="A4" s="146" t="s">
        <v>77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</row>
    <row r="6" spans="1:11" ht="12.75">
      <c r="A6" s="127" t="s">
        <v>115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</row>
    <row r="8" spans="1:11" ht="12.75">
      <c r="A8" s="66"/>
      <c r="B8" s="66"/>
      <c r="C8" s="76" t="s">
        <v>3</v>
      </c>
      <c r="D8" s="76" t="s">
        <v>4</v>
      </c>
      <c r="E8" s="76" t="s">
        <v>4</v>
      </c>
      <c r="F8" s="76" t="s">
        <v>5</v>
      </c>
      <c r="G8" s="76" t="s">
        <v>5</v>
      </c>
      <c r="H8" s="76" t="s">
        <v>6</v>
      </c>
      <c r="I8" s="76" t="s">
        <v>6</v>
      </c>
      <c r="J8" s="76" t="s">
        <v>6</v>
      </c>
      <c r="K8" s="76" t="s">
        <v>6</v>
      </c>
    </row>
    <row r="9" spans="1:11" ht="12.75">
      <c r="A9" s="66"/>
      <c r="B9" s="66"/>
      <c r="C9" s="76" t="s">
        <v>7</v>
      </c>
      <c r="D9" s="76" t="s">
        <v>8</v>
      </c>
      <c r="E9" s="76" t="s">
        <v>9</v>
      </c>
      <c r="F9" s="76" t="s">
        <v>10</v>
      </c>
      <c r="G9" s="76" t="s">
        <v>11</v>
      </c>
      <c r="H9" s="76" t="s">
        <v>12</v>
      </c>
      <c r="I9" s="76" t="s">
        <v>13</v>
      </c>
      <c r="J9" s="76" t="s">
        <v>14</v>
      </c>
      <c r="K9" s="76" t="s">
        <v>15</v>
      </c>
    </row>
    <row r="10" spans="1:11" ht="12.75">
      <c r="A10" s="67" t="s">
        <v>1</v>
      </c>
      <c r="B10" s="67" t="s">
        <v>2</v>
      </c>
      <c r="C10" s="76" t="s">
        <v>112</v>
      </c>
      <c r="D10" s="76" t="s">
        <v>16</v>
      </c>
      <c r="E10" s="76">
        <v>2024</v>
      </c>
      <c r="F10" s="76">
        <v>2025</v>
      </c>
      <c r="G10" s="76">
        <v>2026</v>
      </c>
      <c r="H10" s="76" t="s">
        <v>68</v>
      </c>
      <c r="I10" s="76" t="s">
        <v>69</v>
      </c>
      <c r="J10" s="76" t="s">
        <v>70</v>
      </c>
      <c r="K10" s="76" t="s">
        <v>71</v>
      </c>
    </row>
    <row r="11" spans="1:11" ht="12.75">
      <c r="A11" s="66" t="s">
        <v>75</v>
      </c>
      <c r="B11" s="69"/>
      <c r="C11" s="68">
        <v>184481.39</v>
      </c>
      <c r="D11" s="68">
        <v>214432.67</v>
      </c>
      <c r="E11" s="68">
        <v>218371.45</v>
      </c>
      <c r="F11" s="68">
        <v>220433</v>
      </c>
      <c r="G11" s="68">
        <v>222327</v>
      </c>
      <c r="H11" s="68">
        <v>116.2353</v>
      </c>
      <c r="I11" s="68">
        <v>101.8368</v>
      </c>
      <c r="J11" s="68">
        <v>100.944</v>
      </c>
      <c r="K11" s="68">
        <v>100.8592</v>
      </c>
    </row>
    <row r="12" spans="1:11" ht="12.75">
      <c r="A12" s="70" t="s">
        <v>72</v>
      </c>
      <c r="B12" s="70"/>
      <c r="C12" s="71">
        <v>184481.39</v>
      </c>
      <c r="D12" s="71">
        <v>214432.67</v>
      </c>
      <c r="E12" s="71">
        <v>218371.45</v>
      </c>
      <c r="F12" s="71">
        <v>220433</v>
      </c>
      <c r="G12" s="71">
        <v>222327</v>
      </c>
      <c r="H12" s="71">
        <v>116.2353</v>
      </c>
      <c r="I12" s="71">
        <v>101.8368</v>
      </c>
      <c r="J12" s="71">
        <v>100.944</v>
      </c>
      <c r="K12" s="71">
        <v>100.8592</v>
      </c>
    </row>
    <row r="13" spans="1:11" ht="12.75">
      <c r="A13" s="72" t="s">
        <v>73</v>
      </c>
      <c r="B13" s="72"/>
      <c r="C13" s="73">
        <v>184481.39</v>
      </c>
      <c r="D13" s="73">
        <v>214432.67</v>
      </c>
      <c r="E13" s="73">
        <v>218371.45</v>
      </c>
      <c r="F13" s="73">
        <v>220433</v>
      </c>
      <c r="G13" s="73">
        <v>222327</v>
      </c>
      <c r="H13" s="73">
        <v>116.2353</v>
      </c>
      <c r="I13" s="73">
        <v>101.8368</v>
      </c>
      <c r="J13" s="73">
        <v>100.944</v>
      </c>
      <c r="K13" s="73">
        <v>100.8592</v>
      </c>
    </row>
    <row r="14" spans="1:11" ht="12.75">
      <c r="A14" s="74" t="s">
        <v>74</v>
      </c>
      <c r="B14" s="74"/>
      <c r="C14" s="75">
        <v>184481.39</v>
      </c>
      <c r="D14" s="75">
        <v>214432.67</v>
      </c>
      <c r="E14" s="75">
        <v>218371.45</v>
      </c>
      <c r="F14" s="75">
        <v>220433</v>
      </c>
      <c r="G14" s="75">
        <v>222327</v>
      </c>
      <c r="H14" s="75">
        <v>116.2353</v>
      </c>
      <c r="I14" s="75">
        <v>101.8368</v>
      </c>
      <c r="J14" s="75">
        <v>100.944</v>
      </c>
      <c r="K14" s="75">
        <v>100.8592</v>
      </c>
    </row>
    <row r="15" spans="1:11" ht="12.75">
      <c r="A15" s="68" t="s">
        <v>46</v>
      </c>
      <c r="B15" s="68"/>
      <c r="C15" s="68">
        <v>183751.25</v>
      </c>
      <c r="D15" s="68">
        <v>214432.67</v>
      </c>
      <c r="E15" s="68">
        <v>217671.45</v>
      </c>
      <c r="F15" s="68">
        <v>219733</v>
      </c>
      <c r="G15" s="68">
        <v>221577</v>
      </c>
      <c r="H15" s="68">
        <v>116.6972</v>
      </c>
      <c r="I15" s="68">
        <v>101.5103</v>
      </c>
      <c r="J15" s="68">
        <v>100.947</v>
      </c>
      <c r="K15" s="68">
        <v>100.8392</v>
      </c>
    </row>
    <row r="16" spans="1:11" ht="12.75">
      <c r="A16" s="77" t="s">
        <v>47</v>
      </c>
      <c r="B16" s="77"/>
      <c r="C16" s="77">
        <v>134057.28</v>
      </c>
      <c r="D16" s="77">
        <v>151840.45</v>
      </c>
      <c r="E16" s="77">
        <v>153267.06</v>
      </c>
      <c r="F16" s="77">
        <v>153699</v>
      </c>
      <c r="G16" s="77">
        <v>155000</v>
      </c>
      <c r="H16" s="77">
        <v>113.2653</v>
      </c>
      <c r="I16" s="77">
        <v>100.9395</v>
      </c>
      <c r="J16" s="77">
        <v>100.2818</v>
      </c>
      <c r="K16" s="77">
        <v>100.8464</v>
      </c>
    </row>
    <row r="17" spans="1:11" ht="12.75">
      <c r="A17" s="77" t="s">
        <v>48</v>
      </c>
      <c r="B17" s="77"/>
      <c r="C17" s="77">
        <v>49674.05</v>
      </c>
      <c r="D17" s="77">
        <v>62492.22</v>
      </c>
      <c r="E17" s="77">
        <v>64354.39</v>
      </c>
      <c r="F17" s="77">
        <v>65984</v>
      </c>
      <c r="G17" s="77">
        <v>66517</v>
      </c>
      <c r="H17" s="77">
        <v>125.8045</v>
      </c>
      <c r="I17" s="77">
        <v>102.9798</v>
      </c>
      <c r="J17" s="77">
        <v>102.5322</v>
      </c>
      <c r="K17" s="77">
        <v>100.8077</v>
      </c>
    </row>
    <row r="18" spans="1:11" ht="12.75">
      <c r="A18" s="77" t="s">
        <v>49</v>
      </c>
      <c r="B18" s="77"/>
      <c r="C18" s="77">
        <v>19.92</v>
      </c>
      <c r="D18" s="77">
        <v>100</v>
      </c>
      <c r="E18" s="77">
        <v>50</v>
      </c>
      <c r="F18" s="77">
        <v>50</v>
      </c>
      <c r="G18" s="77">
        <v>60</v>
      </c>
      <c r="H18" s="77">
        <v>502.008</v>
      </c>
      <c r="I18" s="77">
        <v>50</v>
      </c>
      <c r="J18" s="77">
        <v>100</v>
      </c>
      <c r="K18" s="77">
        <v>120</v>
      </c>
    </row>
    <row r="19" spans="1:11" ht="12.75">
      <c r="A19" s="68" t="s">
        <v>50</v>
      </c>
      <c r="B19" s="68"/>
      <c r="C19" s="68">
        <v>730.14</v>
      </c>
      <c r="D19" s="68">
        <v>0</v>
      </c>
      <c r="E19" s="68">
        <v>700</v>
      </c>
      <c r="F19" s="68">
        <v>700</v>
      </c>
      <c r="G19" s="68">
        <v>750</v>
      </c>
      <c r="H19" s="68">
        <v>0</v>
      </c>
      <c r="I19" s="68">
        <v>0</v>
      </c>
      <c r="J19" s="68">
        <v>100</v>
      </c>
      <c r="K19" s="68">
        <v>107.1428</v>
      </c>
    </row>
    <row r="20" spans="1:11" ht="12.75">
      <c r="A20" s="77" t="s">
        <v>51</v>
      </c>
      <c r="B20" s="77"/>
      <c r="C20" s="77">
        <v>730.14</v>
      </c>
      <c r="D20" s="77">
        <v>0</v>
      </c>
      <c r="E20" s="77">
        <v>700</v>
      </c>
      <c r="F20" s="77">
        <v>700</v>
      </c>
      <c r="G20" s="77">
        <v>750</v>
      </c>
      <c r="H20" s="77">
        <v>0</v>
      </c>
      <c r="I20" s="77">
        <v>0</v>
      </c>
      <c r="J20" s="77">
        <v>100</v>
      </c>
      <c r="K20" s="77">
        <v>107.1428</v>
      </c>
    </row>
  </sheetData>
  <sheetProtection/>
  <mergeCells count="3">
    <mergeCell ref="A2:K2"/>
    <mergeCell ref="A6:K6"/>
    <mergeCell ref="A4:K4"/>
  </mergeCells>
  <printOptions/>
  <pageMargins left="0.7" right="0.7" top="0.75" bottom="0.75" header="0.3" footer="0.3"/>
  <pageSetup fitToHeight="0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9.28125" style="0" customWidth="1"/>
    <col min="2" max="2" width="46.00390625" style="0" customWidth="1"/>
    <col min="3" max="10" width="15.57421875" style="0" customWidth="1"/>
    <col min="11" max="11" width="10.140625" style="0" bestFit="1" customWidth="1"/>
  </cols>
  <sheetData>
    <row r="1" spans="1:10" ht="12.75">
      <c r="A1" s="152" t="s">
        <v>78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0" ht="12.75">
      <c r="A2" s="150" t="s">
        <v>79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 ht="12.75">
      <c r="A3" s="78"/>
      <c r="B3" s="78"/>
      <c r="C3" s="78"/>
      <c r="D3" s="78"/>
      <c r="E3" s="78"/>
      <c r="F3" s="78"/>
      <c r="G3" s="78"/>
      <c r="H3" s="78"/>
      <c r="I3" s="78"/>
      <c r="J3" s="78"/>
    </row>
    <row r="4" spans="1:10" ht="12.75">
      <c r="A4" s="151" t="s">
        <v>101</v>
      </c>
      <c r="B4" s="151"/>
      <c r="C4" s="151"/>
      <c r="D4" s="151"/>
      <c r="E4" s="151"/>
      <c r="F4" s="151"/>
      <c r="G4" s="151"/>
      <c r="H4" s="151"/>
      <c r="I4" s="151"/>
      <c r="J4" s="151"/>
    </row>
    <row r="5" spans="1:10" ht="12.75">
      <c r="A5" s="79"/>
      <c r="B5" s="79"/>
      <c r="C5" s="79"/>
      <c r="D5" s="79"/>
      <c r="E5" s="79"/>
      <c r="F5" s="79"/>
      <c r="G5" s="79"/>
      <c r="H5" s="79"/>
      <c r="I5" s="79"/>
      <c r="J5" s="79"/>
    </row>
    <row r="6" spans="1:10" ht="12.75">
      <c r="A6" s="142" t="s">
        <v>95</v>
      </c>
      <c r="B6" s="142"/>
      <c r="C6" s="142"/>
      <c r="D6" s="142"/>
      <c r="E6" s="142"/>
      <c r="F6" s="142"/>
      <c r="G6" s="142"/>
      <c r="H6" s="142"/>
      <c r="I6" s="142"/>
      <c r="J6" s="142"/>
    </row>
    <row r="7" spans="1:10" ht="12.75">
      <c r="A7" s="153"/>
      <c r="B7" s="154"/>
      <c r="C7" s="155"/>
      <c r="D7" s="156" t="s">
        <v>80</v>
      </c>
      <c r="E7" s="156"/>
      <c r="F7" s="156"/>
      <c r="G7" s="156"/>
      <c r="H7" s="156"/>
      <c r="I7" s="156"/>
      <c r="J7" s="156"/>
    </row>
    <row r="8" spans="1:10" ht="53.25" customHeight="1">
      <c r="A8" s="80" t="s">
        <v>81</v>
      </c>
      <c r="B8" s="81" t="s">
        <v>82</v>
      </c>
      <c r="C8" s="82" t="s">
        <v>102</v>
      </c>
      <c r="D8" s="81" t="s">
        <v>117</v>
      </c>
      <c r="E8" s="81" t="s">
        <v>58</v>
      </c>
      <c r="F8" s="81" t="s">
        <v>120</v>
      </c>
      <c r="G8" s="81" t="s">
        <v>119</v>
      </c>
      <c r="H8" s="81" t="s">
        <v>83</v>
      </c>
      <c r="I8" s="117" t="s">
        <v>84</v>
      </c>
      <c r="J8" s="81" t="s">
        <v>63</v>
      </c>
    </row>
    <row r="9" spans="1:10" ht="15.75" customHeight="1">
      <c r="A9" s="83">
        <v>1001</v>
      </c>
      <c r="B9" s="84" t="s">
        <v>85</v>
      </c>
      <c r="C9" s="85">
        <f>SUM(C11+C15+C19)</f>
        <v>218371.44999999998</v>
      </c>
      <c r="D9" s="85">
        <f>SUM(D11+D15-+D19)</f>
        <v>158425</v>
      </c>
      <c r="E9" s="85"/>
      <c r="F9" s="85">
        <f>SUM(F11+F15+F19)</f>
        <v>59255.25</v>
      </c>
      <c r="G9" s="85">
        <v>691.2</v>
      </c>
      <c r="H9" s="85"/>
      <c r="I9" s="85"/>
      <c r="J9" s="85"/>
    </row>
    <row r="10" spans="1:11" ht="15.75" customHeight="1">
      <c r="A10" s="86" t="s">
        <v>86</v>
      </c>
      <c r="B10" s="84" t="s">
        <v>87</v>
      </c>
      <c r="C10" s="87">
        <v>162943.93</v>
      </c>
      <c r="D10" s="85">
        <v>153800</v>
      </c>
      <c r="E10" s="85"/>
      <c r="F10" s="85">
        <v>9143.93</v>
      </c>
      <c r="G10" s="85"/>
      <c r="H10" s="85"/>
      <c r="I10" s="85"/>
      <c r="J10" s="85"/>
      <c r="K10" s="2"/>
    </row>
    <row r="11" spans="1:10" ht="15.75" customHeight="1">
      <c r="A11" s="88">
        <v>3</v>
      </c>
      <c r="B11" s="89" t="s">
        <v>28</v>
      </c>
      <c r="C11" s="87">
        <f>SUM(C12+C13)</f>
        <v>162943.93</v>
      </c>
      <c r="D11" s="85">
        <f>SUM(D12+D13)</f>
        <v>153800</v>
      </c>
      <c r="E11" s="85"/>
      <c r="F11" s="85">
        <f>SUM(F12+F13)</f>
        <v>9143.93</v>
      </c>
      <c r="G11" s="85"/>
      <c r="H11" s="85"/>
      <c r="I11" s="85"/>
      <c r="J11" s="85"/>
    </row>
    <row r="12" spans="1:10" ht="15.75" customHeight="1">
      <c r="A12" s="90">
        <v>31</v>
      </c>
      <c r="B12" s="91" t="s">
        <v>88</v>
      </c>
      <c r="C12" s="92">
        <v>153267.06</v>
      </c>
      <c r="D12" s="93">
        <v>147900</v>
      </c>
      <c r="E12" s="93"/>
      <c r="F12" s="93">
        <v>5367.06</v>
      </c>
      <c r="G12" s="93"/>
      <c r="H12" s="93"/>
      <c r="I12" s="93"/>
      <c r="J12" s="93"/>
    </row>
    <row r="13" spans="1:10" ht="15.75" customHeight="1">
      <c r="A13" s="90">
        <v>32</v>
      </c>
      <c r="B13" s="91" t="s">
        <v>89</v>
      </c>
      <c r="C13" s="92">
        <v>9676.87</v>
      </c>
      <c r="D13" s="93">
        <v>5900</v>
      </c>
      <c r="E13" s="93"/>
      <c r="F13" s="93">
        <v>3776.87</v>
      </c>
      <c r="G13" s="93"/>
      <c r="H13" s="93"/>
      <c r="I13" s="93"/>
      <c r="J13" s="93"/>
    </row>
    <row r="14" spans="1:11" ht="15.75" customHeight="1">
      <c r="A14" s="94" t="s">
        <v>90</v>
      </c>
      <c r="B14" s="89" t="s">
        <v>91</v>
      </c>
      <c r="C14" s="87">
        <v>54727.52</v>
      </c>
      <c r="D14" s="85">
        <v>4625</v>
      </c>
      <c r="E14" s="93"/>
      <c r="F14" s="85">
        <v>49411.32</v>
      </c>
      <c r="G14" s="85">
        <v>691.2</v>
      </c>
      <c r="H14" s="93"/>
      <c r="I14" s="93"/>
      <c r="J14" s="93"/>
      <c r="K14" s="2"/>
    </row>
    <row r="15" spans="1:10" ht="12.75">
      <c r="A15" s="95">
        <v>3</v>
      </c>
      <c r="B15" s="96" t="s">
        <v>28</v>
      </c>
      <c r="C15" s="87">
        <f>SUM(C16:C17)</f>
        <v>54727.52</v>
      </c>
      <c r="D15" s="85">
        <v>4625</v>
      </c>
      <c r="E15" s="93"/>
      <c r="F15" s="85">
        <f>SUM(F16:F17)</f>
        <v>49411.32</v>
      </c>
      <c r="G15" s="85">
        <v>691.2</v>
      </c>
      <c r="H15" s="93"/>
      <c r="I15" s="93"/>
      <c r="J15" s="93"/>
    </row>
    <row r="16" spans="1:10" ht="15.75" customHeight="1">
      <c r="A16" s="90">
        <v>32</v>
      </c>
      <c r="B16" s="91" t="s">
        <v>89</v>
      </c>
      <c r="C16" s="92">
        <v>54677.52</v>
      </c>
      <c r="D16" s="93">
        <v>4625</v>
      </c>
      <c r="E16" s="93"/>
      <c r="F16" s="93">
        <v>49361.32</v>
      </c>
      <c r="G16" s="93">
        <v>691.2</v>
      </c>
      <c r="H16" s="93"/>
      <c r="I16" s="93"/>
      <c r="J16" s="93"/>
    </row>
    <row r="17" spans="1:10" ht="15.75" customHeight="1">
      <c r="A17" s="90">
        <v>34</v>
      </c>
      <c r="B17" s="91" t="s">
        <v>100</v>
      </c>
      <c r="C17" s="92">
        <v>50</v>
      </c>
      <c r="D17" s="93"/>
      <c r="E17" s="93"/>
      <c r="F17" s="93">
        <v>50</v>
      </c>
      <c r="G17" s="93"/>
      <c r="H17" s="93"/>
      <c r="I17" s="93"/>
      <c r="J17" s="93"/>
    </row>
    <row r="18" spans="1:10" ht="15" customHeight="1">
      <c r="A18" s="94" t="s">
        <v>92</v>
      </c>
      <c r="B18" s="89" t="s">
        <v>93</v>
      </c>
      <c r="C18" s="87">
        <v>700</v>
      </c>
      <c r="D18" s="85"/>
      <c r="E18" s="85"/>
      <c r="F18" s="85">
        <v>700</v>
      </c>
      <c r="G18" s="85"/>
      <c r="H18" s="85"/>
      <c r="I18" s="85"/>
      <c r="J18" s="85"/>
    </row>
    <row r="19" spans="1:10" ht="15.75" customHeight="1">
      <c r="A19" s="97">
        <v>4</v>
      </c>
      <c r="B19" s="98" t="s">
        <v>30</v>
      </c>
      <c r="C19" s="87">
        <v>700</v>
      </c>
      <c r="D19" s="93"/>
      <c r="E19" s="92"/>
      <c r="F19" s="85">
        <v>700</v>
      </c>
      <c r="G19" s="93"/>
      <c r="H19" s="85"/>
      <c r="I19" s="93"/>
      <c r="J19" s="93"/>
    </row>
    <row r="20" spans="1:10" ht="15.75" customHeight="1">
      <c r="A20" s="97">
        <v>42</v>
      </c>
      <c r="B20" s="98" t="s">
        <v>94</v>
      </c>
      <c r="C20" s="92">
        <v>700</v>
      </c>
      <c r="D20" s="93"/>
      <c r="E20" s="93"/>
      <c r="F20" s="93">
        <v>700</v>
      </c>
      <c r="G20" s="93"/>
      <c r="H20" s="93"/>
      <c r="I20" s="93"/>
      <c r="J20" s="93"/>
    </row>
    <row r="21" spans="1:10" ht="12.75">
      <c r="A21" s="99"/>
      <c r="B21" s="100"/>
      <c r="C21" s="101"/>
      <c r="D21" s="102"/>
      <c r="E21" s="102"/>
      <c r="F21" s="102"/>
      <c r="G21" s="102"/>
      <c r="H21" s="101"/>
      <c r="I21" s="102"/>
      <c r="J21" s="102"/>
    </row>
    <row r="22" spans="1:10" ht="12.75">
      <c r="A22" s="99"/>
      <c r="B22" s="100"/>
      <c r="C22" s="101"/>
      <c r="D22" s="102"/>
      <c r="E22" s="102"/>
      <c r="F22" s="102"/>
      <c r="G22" s="102"/>
      <c r="H22" s="101"/>
      <c r="I22" s="102"/>
      <c r="J22" s="102"/>
    </row>
    <row r="23" spans="1:10" ht="12.75">
      <c r="A23" s="99"/>
      <c r="B23" s="100"/>
      <c r="C23" s="101"/>
      <c r="D23" s="102"/>
      <c r="E23" s="102"/>
      <c r="F23" s="102"/>
      <c r="G23" s="102"/>
      <c r="H23" s="101"/>
      <c r="I23" s="102"/>
      <c r="J23" s="102"/>
    </row>
    <row r="24" spans="1:10" ht="12.75">
      <c r="A24" s="158" t="s">
        <v>96</v>
      </c>
      <c r="B24" s="158"/>
      <c r="C24" s="158"/>
      <c r="D24" s="158"/>
      <c r="E24" s="158"/>
      <c r="F24" s="158"/>
      <c r="G24" s="158"/>
      <c r="H24" s="158"/>
      <c r="I24" s="158"/>
      <c r="J24" s="158"/>
    </row>
    <row r="25" spans="1:10" ht="12.75">
      <c r="A25" s="147"/>
      <c r="B25" s="148"/>
      <c r="C25" s="149"/>
      <c r="D25" s="147" t="s">
        <v>80</v>
      </c>
      <c r="E25" s="148"/>
      <c r="F25" s="148"/>
      <c r="G25" s="148"/>
      <c r="H25" s="148"/>
      <c r="I25" s="148"/>
      <c r="J25" s="149"/>
    </row>
    <row r="26" spans="1:10" ht="53.25" customHeight="1">
      <c r="A26" s="80" t="s">
        <v>81</v>
      </c>
      <c r="B26" s="81" t="s">
        <v>82</v>
      </c>
      <c r="C26" s="82" t="s">
        <v>97</v>
      </c>
      <c r="D26" s="81" t="s">
        <v>117</v>
      </c>
      <c r="E26" s="81" t="s">
        <v>58</v>
      </c>
      <c r="F26" s="81" t="s">
        <v>120</v>
      </c>
      <c r="G26" s="81" t="s">
        <v>119</v>
      </c>
      <c r="H26" s="81" t="s">
        <v>83</v>
      </c>
      <c r="I26" s="117" t="s">
        <v>84</v>
      </c>
      <c r="J26" s="81" t="s">
        <v>63</v>
      </c>
    </row>
    <row r="27" spans="1:10" ht="15.75" customHeight="1">
      <c r="A27" s="83">
        <v>1001</v>
      </c>
      <c r="B27" s="84" t="s">
        <v>85</v>
      </c>
      <c r="C27" s="85">
        <f>SUM(C29+C33+C37)</f>
        <v>220433</v>
      </c>
      <c r="D27" s="85">
        <f>SUM(D29+D33-+D37)</f>
        <v>159002</v>
      </c>
      <c r="E27" s="85"/>
      <c r="F27" s="85">
        <f>SUM(F29+F33+F37)</f>
        <v>60709.5</v>
      </c>
      <c r="G27" s="85">
        <v>721.5</v>
      </c>
      <c r="H27" s="85"/>
      <c r="I27" s="85"/>
      <c r="J27" s="85"/>
    </row>
    <row r="28" spans="1:10" ht="15.75" customHeight="1">
      <c r="A28" s="103" t="s">
        <v>86</v>
      </c>
      <c r="B28" s="104" t="s">
        <v>87</v>
      </c>
      <c r="C28" s="105">
        <v>163600</v>
      </c>
      <c r="D28" s="106">
        <v>154300</v>
      </c>
      <c r="E28" s="106"/>
      <c r="F28" s="106">
        <v>9300</v>
      </c>
      <c r="G28" s="106"/>
      <c r="H28" s="106"/>
      <c r="I28" s="106"/>
      <c r="J28" s="106"/>
    </row>
    <row r="29" spans="1:10" ht="15.75" customHeight="1">
      <c r="A29" s="107">
        <v>3</v>
      </c>
      <c r="B29" s="104" t="s">
        <v>28</v>
      </c>
      <c r="C29" s="105">
        <v>163600</v>
      </c>
      <c r="D29" s="106">
        <f>SUM(D30+D31)</f>
        <v>154300</v>
      </c>
      <c r="E29" s="106"/>
      <c r="F29" s="106">
        <f>SUM(F30+F31)</f>
        <v>9300</v>
      </c>
      <c r="G29" s="106"/>
      <c r="H29" s="106"/>
      <c r="I29" s="106"/>
      <c r="J29" s="106"/>
    </row>
    <row r="30" spans="1:10" ht="15.75" customHeight="1">
      <c r="A30" s="108">
        <v>31</v>
      </c>
      <c r="B30" s="109" t="s">
        <v>88</v>
      </c>
      <c r="C30" s="110">
        <v>153699</v>
      </c>
      <c r="D30" s="111">
        <v>148289</v>
      </c>
      <c r="E30" s="111"/>
      <c r="F30" s="111">
        <v>5410</v>
      </c>
      <c r="G30" s="111"/>
      <c r="H30" s="111"/>
      <c r="I30" s="111"/>
      <c r="J30" s="106"/>
    </row>
    <row r="31" spans="1:10" ht="15.75" customHeight="1">
      <c r="A31" s="108">
        <v>32</v>
      </c>
      <c r="B31" s="109" t="s">
        <v>89</v>
      </c>
      <c r="C31" s="110">
        <v>9901</v>
      </c>
      <c r="D31" s="111">
        <v>6011</v>
      </c>
      <c r="E31" s="111"/>
      <c r="F31" s="111">
        <v>3890</v>
      </c>
      <c r="G31" s="111"/>
      <c r="H31" s="111"/>
      <c r="I31" s="111"/>
      <c r="J31" s="106"/>
    </row>
    <row r="32" spans="1:10" ht="15.75" customHeight="1">
      <c r="A32" s="103" t="s">
        <v>90</v>
      </c>
      <c r="B32" s="104" t="s">
        <v>91</v>
      </c>
      <c r="C32" s="105">
        <f>SUM(D32+F32+G32)</f>
        <v>17459.5</v>
      </c>
      <c r="D32" s="106"/>
      <c r="E32" s="106"/>
      <c r="F32" s="106">
        <v>16738</v>
      </c>
      <c r="G32" s="106">
        <v>721.5</v>
      </c>
      <c r="H32" s="106"/>
      <c r="I32" s="106"/>
      <c r="J32" s="106"/>
    </row>
    <row r="33" spans="1:10" ht="15.75" customHeight="1">
      <c r="A33" s="112">
        <v>3</v>
      </c>
      <c r="B33" s="104" t="s">
        <v>28</v>
      </c>
      <c r="C33" s="105">
        <f>SUM(C34:C35)</f>
        <v>56133</v>
      </c>
      <c r="D33" s="106">
        <v>4702</v>
      </c>
      <c r="E33" s="106"/>
      <c r="F33" s="106">
        <f>SUM(F34:F35)</f>
        <v>50709.5</v>
      </c>
      <c r="G33" s="106">
        <v>721.5</v>
      </c>
      <c r="H33" s="106"/>
      <c r="I33" s="106"/>
      <c r="J33" s="106"/>
    </row>
    <row r="34" spans="1:10" ht="15.75" customHeight="1">
      <c r="A34" s="108">
        <v>32</v>
      </c>
      <c r="B34" s="109" t="s">
        <v>89</v>
      </c>
      <c r="C34" s="110">
        <v>56083</v>
      </c>
      <c r="D34" s="106">
        <v>4702</v>
      </c>
      <c r="E34" s="106"/>
      <c r="F34" s="111">
        <v>50659.5</v>
      </c>
      <c r="G34" s="111">
        <v>721.5</v>
      </c>
      <c r="H34" s="106"/>
      <c r="I34" s="106"/>
      <c r="J34" s="106"/>
    </row>
    <row r="35" spans="1:10" ht="15.75" customHeight="1">
      <c r="A35" s="108">
        <v>34</v>
      </c>
      <c r="B35" s="109" t="s">
        <v>100</v>
      </c>
      <c r="C35" s="110">
        <v>50</v>
      </c>
      <c r="D35" s="106"/>
      <c r="E35" s="106"/>
      <c r="F35" s="111">
        <v>50</v>
      </c>
      <c r="G35" s="111"/>
      <c r="H35" s="106"/>
      <c r="I35" s="106"/>
      <c r="J35" s="106"/>
    </row>
    <row r="36" spans="1:10" ht="15.75" customHeight="1">
      <c r="A36" s="103" t="s">
        <v>92</v>
      </c>
      <c r="B36" s="104" t="s">
        <v>93</v>
      </c>
      <c r="C36" s="105">
        <v>700</v>
      </c>
      <c r="D36" s="106"/>
      <c r="E36" s="106"/>
      <c r="F36" s="106">
        <v>700</v>
      </c>
      <c r="G36" s="111"/>
      <c r="H36" s="106"/>
      <c r="I36" s="111"/>
      <c r="J36" s="111"/>
    </row>
    <row r="37" spans="1:10" ht="15.75" customHeight="1">
      <c r="A37" s="108">
        <v>4</v>
      </c>
      <c r="B37" s="109" t="s">
        <v>30</v>
      </c>
      <c r="C37" s="111">
        <v>700</v>
      </c>
      <c r="D37" s="113"/>
      <c r="E37" s="113"/>
      <c r="F37" s="111">
        <v>700</v>
      </c>
      <c r="G37" s="113"/>
      <c r="H37" s="113"/>
      <c r="I37" s="113"/>
      <c r="J37" s="113"/>
    </row>
    <row r="38" spans="1:10" ht="15.75" customHeight="1">
      <c r="A38" s="97">
        <v>42</v>
      </c>
      <c r="B38" s="98" t="s">
        <v>94</v>
      </c>
      <c r="C38" s="93">
        <v>700</v>
      </c>
      <c r="D38" s="114"/>
      <c r="E38" s="114"/>
      <c r="F38" s="93">
        <v>700</v>
      </c>
      <c r="G38" s="114"/>
      <c r="H38" s="114"/>
      <c r="I38" s="114"/>
      <c r="J38" s="114"/>
    </row>
    <row r="39" spans="1:10" ht="15.75" customHeight="1">
      <c r="A39" s="118"/>
      <c r="B39" s="119"/>
      <c r="C39" s="120"/>
      <c r="D39" s="121"/>
      <c r="E39" s="121"/>
      <c r="F39" s="120"/>
      <c r="G39" s="121"/>
      <c r="H39" s="121"/>
      <c r="I39" s="121"/>
      <c r="J39" s="121"/>
    </row>
    <row r="40" spans="1:10" ht="15.75" customHeight="1">
      <c r="A40" s="118"/>
      <c r="B40" s="119"/>
      <c r="C40" s="120"/>
      <c r="D40" s="121"/>
      <c r="E40" s="121"/>
      <c r="F40" s="120"/>
      <c r="G40" s="121"/>
      <c r="H40" s="121"/>
      <c r="I40" s="121"/>
      <c r="J40" s="121"/>
    </row>
    <row r="41" spans="1:10" ht="15.75" customHeight="1">
      <c r="A41" s="118"/>
      <c r="B41" s="119"/>
      <c r="C41" s="120"/>
      <c r="D41" s="121"/>
      <c r="E41" s="121"/>
      <c r="F41" s="120"/>
      <c r="G41" s="121"/>
      <c r="H41" s="121"/>
      <c r="I41" s="121"/>
      <c r="J41" s="121"/>
    </row>
    <row r="42" spans="1:10" ht="15.75" customHeight="1">
      <c r="A42" s="118"/>
      <c r="B42" s="119"/>
      <c r="C42" s="120"/>
      <c r="D42" s="121"/>
      <c r="E42" s="121"/>
      <c r="F42" s="120"/>
      <c r="G42" s="121"/>
      <c r="H42" s="121"/>
      <c r="I42" s="121"/>
      <c r="J42" s="121"/>
    </row>
    <row r="43" spans="1:10" ht="15.75" customHeight="1">
      <c r="A43" s="158" t="s">
        <v>103</v>
      </c>
      <c r="B43" s="158"/>
      <c r="C43" s="158"/>
      <c r="D43" s="158"/>
      <c r="E43" s="158"/>
      <c r="F43" s="158"/>
      <c r="G43" s="158"/>
      <c r="H43" s="158"/>
      <c r="I43" s="158"/>
      <c r="J43" s="158"/>
    </row>
    <row r="44" spans="1:10" ht="12" customHeight="1">
      <c r="A44" s="147"/>
      <c r="B44" s="148"/>
      <c r="C44" s="149"/>
      <c r="D44" s="147" t="s">
        <v>80</v>
      </c>
      <c r="E44" s="148"/>
      <c r="F44" s="148"/>
      <c r="G44" s="148"/>
      <c r="H44" s="148"/>
      <c r="I44" s="148"/>
      <c r="J44" s="149"/>
    </row>
    <row r="45" spans="1:10" ht="53.25" customHeight="1">
      <c r="A45" s="80" t="s">
        <v>81</v>
      </c>
      <c r="B45" s="81" t="s">
        <v>82</v>
      </c>
      <c r="C45" s="82" t="s">
        <v>104</v>
      </c>
      <c r="D45" s="81" t="s">
        <v>121</v>
      </c>
      <c r="E45" s="81" t="s">
        <v>58</v>
      </c>
      <c r="F45" s="81" t="s">
        <v>118</v>
      </c>
      <c r="G45" s="81" t="s">
        <v>122</v>
      </c>
      <c r="H45" s="81" t="s">
        <v>83</v>
      </c>
      <c r="I45" s="117" t="s">
        <v>84</v>
      </c>
      <c r="J45" s="81" t="s">
        <v>63</v>
      </c>
    </row>
    <row r="46" spans="1:10" ht="25.5">
      <c r="A46" s="83">
        <v>1001</v>
      </c>
      <c r="B46" s="84" t="s">
        <v>85</v>
      </c>
      <c r="C46" s="85">
        <f>SUM(C48+C52+C56)</f>
        <v>222327</v>
      </c>
      <c r="D46" s="85">
        <f>SUM(D48+D52-+D56)</f>
        <v>160032</v>
      </c>
      <c r="E46" s="85"/>
      <c r="F46" s="85">
        <f>SUM(F48+F52+F56)</f>
        <v>61505</v>
      </c>
      <c r="G46" s="85">
        <v>790</v>
      </c>
      <c r="H46" s="85"/>
      <c r="I46" s="85"/>
      <c r="J46" s="85"/>
    </row>
    <row r="47" spans="1:10" ht="12.75">
      <c r="A47" s="103" t="s">
        <v>86</v>
      </c>
      <c r="B47" s="104" t="s">
        <v>87</v>
      </c>
      <c r="C47" s="105">
        <v>165048</v>
      </c>
      <c r="D47" s="106">
        <v>155320</v>
      </c>
      <c r="E47" s="106"/>
      <c r="F47" s="106">
        <v>9728</v>
      </c>
      <c r="G47" s="106"/>
      <c r="H47" s="106"/>
      <c r="I47" s="106"/>
      <c r="J47" s="106"/>
    </row>
    <row r="48" spans="1:10" ht="12.75">
      <c r="A48" s="107">
        <v>3</v>
      </c>
      <c r="B48" s="104" t="s">
        <v>28</v>
      </c>
      <c r="C48" s="105">
        <f>SUM(C49:C50)</f>
        <v>165048</v>
      </c>
      <c r="D48" s="106">
        <f>SUM(D49:D50)</f>
        <v>155320</v>
      </c>
      <c r="E48" s="106"/>
      <c r="F48" s="106">
        <f>SUM(F49+F50)</f>
        <v>9728</v>
      </c>
      <c r="G48" s="106"/>
      <c r="H48" s="106"/>
      <c r="I48" s="106"/>
      <c r="J48" s="106"/>
    </row>
    <row r="49" spans="1:10" ht="12.75">
      <c r="A49" s="108">
        <v>31</v>
      </c>
      <c r="B49" s="109" t="s">
        <v>88</v>
      </c>
      <c r="C49" s="110">
        <v>155000</v>
      </c>
      <c r="D49" s="111">
        <v>149300</v>
      </c>
      <c r="E49" s="111"/>
      <c r="F49" s="111">
        <v>5700</v>
      </c>
      <c r="G49" s="111"/>
      <c r="H49" s="111"/>
      <c r="I49" s="111"/>
      <c r="J49" s="106"/>
    </row>
    <row r="50" spans="1:10" ht="12.75">
      <c r="A50" s="108">
        <v>32</v>
      </c>
      <c r="B50" s="109" t="s">
        <v>89</v>
      </c>
      <c r="C50" s="110">
        <v>10048</v>
      </c>
      <c r="D50" s="111">
        <v>6020</v>
      </c>
      <c r="E50" s="111"/>
      <c r="F50" s="111">
        <v>4028</v>
      </c>
      <c r="G50" s="111"/>
      <c r="H50" s="111"/>
      <c r="I50" s="111"/>
      <c r="J50" s="106"/>
    </row>
    <row r="51" spans="1:10" ht="12.75">
      <c r="A51" s="103" t="s">
        <v>90</v>
      </c>
      <c r="B51" s="104" t="s">
        <v>91</v>
      </c>
      <c r="C51" s="105">
        <v>56529</v>
      </c>
      <c r="D51" s="106"/>
      <c r="E51" s="106"/>
      <c r="F51" s="106">
        <v>51027</v>
      </c>
      <c r="G51" s="106">
        <v>790</v>
      </c>
      <c r="H51" s="106"/>
      <c r="I51" s="106"/>
      <c r="J51" s="106"/>
    </row>
    <row r="52" spans="1:10" ht="12.75">
      <c r="A52" s="112">
        <v>3</v>
      </c>
      <c r="B52" s="104" t="s">
        <v>28</v>
      </c>
      <c r="C52" s="105">
        <f>SUM(C53:C54)</f>
        <v>56529</v>
      </c>
      <c r="D52" s="106">
        <v>4712</v>
      </c>
      <c r="E52" s="106"/>
      <c r="F52" s="106">
        <f>SUM(F53:F54)</f>
        <v>51027</v>
      </c>
      <c r="G52" s="106">
        <v>790</v>
      </c>
      <c r="H52" s="106"/>
      <c r="I52" s="106"/>
      <c r="J52" s="106"/>
    </row>
    <row r="53" spans="1:10" ht="12.75">
      <c r="A53" s="108">
        <v>32</v>
      </c>
      <c r="B53" s="109" t="s">
        <v>89</v>
      </c>
      <c r="C53" s="110">
        <v>56469</v>
      </c>
      <c r="D53" s="106">
        <v>4712</v>
      </c>
      <c r="E53" s="106"/>
      <c r="F53" s="111">
        <v>50967</v>
      </c>
      <c r="G53" s="111">
        <v>790</v>
      </c>
      <c r="H53" s="106"/>
      <c r="I53" s="106"/>
      <c r="J53" s="106"/>
    </row>
    <row r="54" spans="1:10" ht="12.75">
      <c r="A54" s="108">
        <v>34</v>
      </c>
      <c r="B54" s="109" t="s">
        <v>100</v>
      </c>
      <c r="C54" s="110">
        <v>60</v>
      </c>
      <c r="D54" s="106"/>
      <c r="E54" s="106"/>
      <c r="F54" s="111">
        <v>60</v>
      </c>
      <c r="G54" s="111"/>
      <c r="H54" s="106"/>
      <c r="I54" s="106"/>
      <c r="J54" s="106"/>
    </row>
    <row r="55" spans="1:10" ht="12.75">
      <c r="A55" s="103" t="s">
        <v>92</v>
      </c>
      <c r="B55" s="104" t="s">
        <v>93</v>
      </c>
      <c r="C55" s="105">
        <v>750</v>
      </c>
      <c r="D55" s="106"/>
      <c r="E55" s="106"/>
      <c r="F55" s="106">
        <v>750</v>
      </c>
      <c r="G55" s="111"/>
      <c r="H55" s="106"/>
      <c r="I55" s="111"/>
      <c r="J55" s="111"/>
    </row>
    <row r="56" spans="1:10" ht="12.75">
      <c r="A56" s="108">
        <v>4</v>
      </c>
      <c r="B56" s="109" t="s">
        <v>30</v>
      </c>
      <c r="C56" s="111">
        <v>750</v>
      </c>
      <c r="D56" s="113"/>
      <c r="E56" s="113"/>
      <c r="F56" s="111">
        <v>750</v>
      </c>
      <c r="G56" s="113"/>
      <c r="H56" s="113"/>
      <c r="I56" s="113"/>
      <c r="J56" s="113"/>
    </row>
    <row r="57" spans="1:10" ht="12.75">
      <c r="A57" s="97">
        <v>42</v>
      </c>
      <c r="B57" s="98" t="s">
        <v>94</v>
      </c>
      <c r="C57" s="93">
        <v>750</v>
      </c>
      <c r="D57" s="114"/>
      <c r="E57" s="114"/>
      <c r="F57" s="93">
        <v>750</v>
      </c>
      <c r="G57" s="114"/>
      <c r="H57" s="114"/>
      <c r="I57" s="114"/>
      <c r="J57" s="114"/>
    </row>
    <row r="59" spans="1:10" ht="12.75">
      <c r="A59" s="150" t="s">
        <v>98</v>
      </c>
      <c r="B59" s="150"/>
      <c r="C59" s="150"/>
      <c r="D59" s="150"/>
      <c r="E59" s="150"/>
      <c r="F59" s="150"/>
      <c r="G59" s="150"/>
      <c r="H59" s="150"/>
      <c r="I59" s="150"/>
      <c r="J59" s="150"/>
    </row>
    <row r="60" spans="1:10" ht="12.75">
      <c r="A60" s="78"/>
      <c r="B60" s="78"/>
      <c r="C60" s="78"/>
      <c r="D60" s="78"/>
      <c r="E60" s="78"/>
      <c r="F60" s="78"/>
      <c r="G60" s="78"/>
      <c r="H60" s="78"/>
      <c r="I60" s="78"/>
      <c r="J60" s="78"/>
    </row>
    <row r="61" spans="1:10" ht="12.75">
      <c r="A61" s="151" t="s">
        <v>111</v>
      </c>
      <c r="B61" s="151"/>
      <c r="C61" s="151"/>
      <c r="D61" s="151"/>
      <c r="E61" s="151"/>
      <c r="F61" s="151"/>
      <c r="G61" s="151"/>
      <c r="H61" s="151"/>
      <c r="I61" s="151"/>
      <c r="J61" s="151"/>
    </row>
    <row r="62" spans="1:10" ht="12.75">
      <c r="A62" s="151"/>
      <c r="B62" s="151"/>
      <c r="C62" s="151"/>
      <c r="D62" s="151"/>
      <c r="E62" s="151"/>
      <c r="F62" s="151"/>
      <c r="G62" s="151"/>
      <c r="H62" s="151"/>
      <c r="I62" s="151"/>
      <c r="J62" s="151"/>
    </row>
    <row r="63" spans="1:10" ht="12.75">
      <c r="A63" s="78"/>
      <c r="B63" s="115"/>
      <c r="C63" s="116"/>
      <c r="D63" s="15"/>
      <c r="E63" s="15"/>
      <c r="F63" s="15"/>
      <c r="G63" s="15"/>
      <c r="H63" s="15"/>
      <c r="I63" s="15"/>
      <c r="J63" s="15"/>
    </row>
    <row r="64" spans="1:10" ht="12.75">
      <c r="A64" s="151" t="s">
        <v>107</v>
      </c>
      <c r="B64" s="151"/>
      <c r="C64" s="151"/>
      <c r="D64" s="151"/>
      <c r="E64" s="151"/>
      <c r="F64" s="151"/>
      <c r="G64" s="151"/>
      <c r="H64" s="151"/>
      <c r="I64" s="151"/>
      <c r="J64" s="151"/>
    </row>
    <row r="65" spans="1:10" ht="12.75">
      <c r="A65" s="151" t="s">
        <v>106</v>
      </c>
      <c r="B65" s="151"/>
      <c r="C65" s="151"/>
      <c r="D65" s="151"/>
      <c r="E65" s="151"/>
      <c r="F65" s="151"/>
      <c r="G65" s="151"/>
      <c r="H65" s="151"/>
      <c r="I65" s="151"/>
      <c r="J65" s="151"/>
    </row>
    <row r="66" spans="1:10" ht="12.75">
      <c r="A66" s="151" t="s">
        <v>105</v>
      </c>
      <c r="B66" s="151"/>
      <c r="C66" s="151"/>
      <c r="D66" s="151"/>
      <c r="E66" s="151"/>
      <c r="F66" s="151"/>
      <c r="G66" s="151"/>
      <c r="H66" s="151"/>
      <c r="I66" s="151"/>
      <c r="J66" s="151"/>
    </row>
    <row r="67" spans="1:10" ht="12.75">
      <c r="A67" s="78"/>
      <c r="B67" s="115"/>
      <c r="C67" s="116"/>
      <c r="D67" s="15"/>
      <c r="E67" s="15"/>
      <c r="F67" s="15"/>
      <c r="G67" s="15"/>
      <c r="H67" s="15"/>
      <c r="I67" s="151" t="s">
        <v>99</v>
      </c>
      <c r="J67" s="151"/>
    </row>
    <row r="68" spans="1:10" ht="12.75">
      <c r="A68" s="78"/>
      <c r="B68" s="115"/>
      <c r="C68" s="116"/>
      <c r="D68" s="15"/>
      <c r="E68" s="15"/>
      <c r="F68" s="15"/>
      <c r="G68" s="15"/>
      <c r="H68" s="15"/>
      <c r="I68" s="157" t="s">
        <v>108</v>
      </c>
      <c r="J68" s="157"/>
    </row>
    <row r="69" spans="1:10" ht="12.75">
      <c r="A69" s="78"/>
      <c r="B69" s="115"/>
      <c r="C69" s="116"/>
      <c r="D69" s="15"/>
      <c r="E69" s="15"/>
      <c r="F69" s="15"/>
      <c r="G69" s="15"/>
      <c r="H69" s="15"/>
      <c r="I69" s="15"/>
      <c r="J69" s="15"/>
    </row>
  </sheetData>
  <sheetProtection/>
  <mergeCells count="20">
    <mergeCell ref="A64:J64"/>
    <mergeCell ref="A65:J65"/>
    <mergeCell ref="A66:J66"/>
    <mergeCell ref="I67:J67"/>
    <mergeCell ref="I68:J68"/>
    <mergeCell ref="A24:J24"/>
    <mergeCell ref="A25:C25"/>
    <mergeCell ref="D25:J25"/>
    <mergeCell ref="A43:J43"/>
    <mergeCell ref="A44:C44"/>
    <mergeCell ref="D44:J44"/>
    <mergeCell ref="A59:J59"/>
    <mergeCell ref="A61:J61"/>
    <mergeCell ref="A62:J62"/>
    <mergeCell ref="A1:J1"/>
    <mergeCell ref="A2:J2"/>
    <mergeCell ref="A4:J4"/>
    <mergeCell ref="A6:J6"/>
    <mergeCell ref="A7:C7"/>
    <mergeCell ref="D7:J7"/>
  </mergeCells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Barbara Bošnjak</cp:lastModifiedBy>
  <cp:lastPrinted>2023-10-12T06:58:18Z</cp:lastPrinted>
  <dcterms:modified xsi:type="dcterms:W3CDTF">2023-10-12T07:21:25Z</dcterms:modified>
  <cp:category/>
  <cp:version/>
  <cp:contentType/>
  <cp:contentStatus/>
</cp:coreProperties>
</file>