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Žabac\Desktop\rebalans 2022\"/>
    </mc:Choice>
  </mc:AlternateContent>
  <xr:revisionPtr revIDLastSave="0" documentId="13_ncr:1_{D610ECAE-5431-42AC-9DE0-7BC67EBF1EE9}" xr6:coauthVersionLast="47" xr6:coauthVersionMax="47" xr10:uidLastSave="{00000000-0000-0000-0000-000000000000}"/>
  <bookViews>
    <workbookView xWindow="-120" yWindow="-120" windowWidth="29040" windowHeight="15720" activeTab="3" xr2:uid="{B8CEA632-0B53-46AC-A31B-5A27CA6E0AD4}"/>
  </bookViews>
  <sheets>
    <sheet name="Opći dio - sintetika" sheetId="1" r:id="rId1"/>
    <sheet name="Opći dio - analitika" sheetId="5" r:id="rId2"/>
    <sheet name="List2" sheetId="6" r:id="rId3"/>
    <sheet name="Posebni dio 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G17" i="1" s="1"/>
  <c r="G18" i="1"/>
  <c r="F28" i="1"/>
  <c r="F24" i="6"/>
  <c r="E24" i="6"/>
  <c r="D24" i="6"/>
  <c r="C24" i="6"/>
  <c r="B24" i="6"/>
  <c r="H10" i="6"/>
  <c r="G10" i="6"/>
  <c r="F10" i="6"/>
  <c r="B25" i="6" l="1"/>
</calcChain>
</file>

<file path=xl/sharedStrings.xml><?xml version="1.0" encoding="utf-8"?>
<sst xmlns="http://schemas.openxmlformats.org/spreadsheetml/2006/main" count="208" uniqueCount="177">
  <si>
    <t xml:space="preserve">Članak 1. </t>
  </si>
  <si>
    <t>RAZLIKA - VIŠAK / MANJAK</t>
  </si>
  <si>
    <t>Rebalans</t>
  </si>
  <si>
    <t>VIŠAK/MANJAK IZ PRETHODNE GODINE</t>
  </si>
  <si>
    <t>NETO FINANCIRANJE</t>
  </si>
  <si>
    <t>VIŠAK / MANJAK + NETO FINANCIRANJE</t>
  </si>
  <si>
    <t xml:space="preserve"> Rebalans </t>
  </si>
  <si>
    <t>Članak 2.</t>
  </si>
  <si>
    <t>Opći prihodi i primici</t>
  </si>
  <si>
    <t xml:space="preserve">OPĆI PRIHODI I PRIMICI </t>
  </si>
  <si>
    <t xml:space="preserve">PRIHODI ZA POSEBNE NAMJENE </t>
  </si>
  <si>
    <t xml:space="preserve">POMOĆI </t>
  </si>
  <si>
    <t xml:space="preserve">UKUPNO </t>
  </si>
  <si>
    <t xml:space="preserve">DONACIJE 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</si>
  <si>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</si>
  <si>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</si>
  <si>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</si>
  <si>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</si>
  <si>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</si>
  <si>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</si>
  <si>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</si>
  <si>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</si>
  <si>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</si>
  <si>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 kunama</t>
  </si>
  <si>
    <t>Članak 3.</t>
  </si>
  <si>
    <t>BROJ 
KONTA</t>
  </si>
  <si>
    <t>VRSTA RASHODA / IZDATAKA</t>
  </si>
  <si>
    <t>PLANIRANO</t>
  </si>
  <si>
    <t>NOVI IZNOS</t>
  </si>
  <si>
    <t xml:space="preserve">  SVEUKUPNO RASHODI / IZDACI</t>
  </si>
  <si>
    <t>Glava 00203 DJEČJI VRTIĆ ŽABAC</t>
  </si>
  <si>
    <t>Izvor  1.1. OPĆI PRIHODI I PRIMICI</t>
  </si>
  <si>
    <t>Ostali rashodi za zaposlene</t>
  </si>
  <si>
    <t>Ostali nespomenuti rashodi poslovanja</t>
  </si>
  <si>
    <t xml:space="preserve">članak 1. mijenja se i glasi: </t>
  </si>
  <si>
    <t>Plan za 2022.</t>
  </si>
  <si>
    <t>Novi plan za 2022.</t>
  </si>
  <si>
    <t xml:space="preserve">Financijski plan Dječjeg vrtića Žabac Sveti Ivan Žabno za 2022. godinu (u daljnjem tekstu: Financijski plan) sastoji se od: </t>
  </si>
  <si>
    <t xml:space="preserve">        U Financijskom planu Dječjeg vrtića Žabac Sveti Ivan Žabno za 2022. godinu (KLASA: 400-02/21-01/01 od 09. studenog 2021. godine) </t>
  </si>
  <si>
    <t>2022.</t>
  </si>
  <si>
    <t>Ukupno prihodi i primici za 2022.</t>
  </si>
  <si>
    <t>Razdjel 002 JEDINSTVENI UPRAVNI ODJEL</t>
  </si>
  <si>
    <t>Proračunski korisnik 51716 DJEČJI VRTIĆ ŽABAC</t>
  </si>
  <si>
    <t>PREDŠKOLSKI ODGOJ  A01 PROGRAM PREDŠKOLSKOG ODGOJA</t>
  </si>
  <si>
    <t>Program 1001 Predškolski odgoj</t>
  </si>
  <si>
    <t>Aktivnost A100001 Odgojno, administrativno i tehničko osoblje</t>
  </si>
  <si>
    <t>3111</t>
  </si>
  <si>
    <t>Plaće za redovan rad</t>
  </si>
  <si>
    <t>3223</t>
  </si>
  <si>
    <t>Energija</t>
  </si>
  <si>
    <t>Izvor  4.1. Prihodi za posebne namjene</t>
  </si>
  <si>
    <t>3121</t>
  </si>
  <si>
    <t>3132</t>
  </si>
  <si>
    <t>Doprinosi za obvezno zdravstveno osiguranje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</si>
  <si>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</si>
  <si>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</si>
  <si>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</si>
  <si>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</si>
  <si>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</si>
  <si>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</si>
  <si>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3232</t>
  </si>
  <si>
    <t>Usluge tekućeg i investicijskog održavanja</t>
  </si>
  <si>
    <t>Aktivnost A100002 Materijalni i financijski rashodi</t>
  </si>
  <si>
    <t>3221</t>
  </si>
  <si>
    <t>Uredski materijal i ostali materijalni rashodi</t>
  </si>
  <si>
    <t>3222</t>
  </si>
  <si>
    <t>Materijal i sirovine</t>
  </si>
  <si>
    <t>3227</t>
  </si>
  <si>
    <t>Službena, radna i zaštitna odjeća i obuća</t>
  </si>
  <si>
    <t>3231</t>
  </si>
  <si>
    <t>Usluge telefona, pošte i prijevoza</t>
  </si>
  <si>
    <t>3234</t>
  </si>
  <si>
    <t>Komunalne usluge</t>
  </si>
  <si>
    <t>3237</t>
  </si>
  <si>
    <t>Intelektualne i osobne usluge</t>
  </si>
  <si>
    <t>3238</t>
  </si>
  <si>
    <t>Računalne usluge</t>
  </si>
  <si>
    <t>3239</t>
  </si>
  <si>
    <t>Ostale usluge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</si>
  <si>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</si>
  <si>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</si>
  <si>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</si>
  <si>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</si>
  <si>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</si>
  <si>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</si>
  <si>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3299</t>
  </si>
  <si>
    <t>3431</t>
  </si>
  <si>
    <t>Bankarske usluge i usluge platnog prometa</t>
  </si>
  <si>
    <t>Izvor  5.1. Pomoći</t>
  </si>
  <si>
    <t>3236</t>
  </si>
  <si>
    <t>Zdravstvene i veterinarske usluge</t>
  </si>
  <si>
    <t>Aktivnost A100003 Opremanje predškolske ustanove</t>
  </si>
  <si>
    <t>4227</t>
  </si>
  <si>
    <t>Uređaji, strojevi i oprema za ostale namjene</t>
  </si>
  <si>
    <t>Izvor  6.1. Donacije</t>
  </si>
  <si>
    <t>4221</t>
  </si>
  <si>
    <t>Uredska oprema i namještaj</t>
  </si>
  <si>
    <t>4262</t>
  </si>
  <si>
    <t>Ulaganja u računalne programe</t>
  </si>
  <si>
    <t>PROMJENA IZNOS</t>
  </si>
  <si>
    <t>PROMJENA 
POSTOTAK</t>
  </si>
  <si>
    <t xml:space="preserve">         Na temelju članka 39. Zakona o proračunu ("Narodne novine" broj 144/21.) i članka 7. Odluke o osnivanju Dječjeg vrtića Žabac Sveti Ivan</t>
  </si>
  <si>
    <t xml:space="preserve">I. OPĆI DIO </t>
  </si>
  <si>
    <t>Izmjene Financijskog plana prihoda i primitaka Dječjeg vrtića Žabac Sveti Ivan Žabno za 2022. godinu glase:</t>
  </si>
  <si>
    <t>VRSTA PRIHODA / PRIMITAKA</t>
  </si>
  <si>
    <t/>
  </si>
  <si>
    <t>SVEUKUPNO PRIHODI</t>
  </si>
  <si>
    <t>6</t>
  </si>
  <si>
    <t>Prihodi poslovanja</t>
  </si>
  <si>
    <t>63</t>
  </si>
  <si>
    <t>Pomoći iz inozemstva i od subjekata unutar općeg proračuna</t>
  </si>
  <si>
    <t>636</t>
  </si>
  <si>
    <t>Pomoći proračunskim korisnicima iz proračuna koji im nije nadležan</t>
  </si>
  <si>
    <t>65</t>
  </si>
  <si>
    <t>Prihodi od upravnih i administrativnih pristojbi, pristojbi po posebnim propisima i naknada</t>
  </si>
  <si>
    <t>652</t>
  </si>
  <si>
    <t>Prihodi po posebnim propisima</t>
  </si>
  <si>
    <t>66</t>
  </si>
  <si>
    <t>Prihodi od prodaje proizvoda i robe te pruženih usluga, prihodi od donacija i povrati po protestira</t>
  </si>
  <si>
    <t>663</t>
  </si>
  <si>
    <t>Donacije od pravnih i fizičkih osoba izvan općeg proračuna i povrat donacija po protestiranim jamst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</si>
  <si>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</si>
  <si>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</si>
  <si>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</si>
  <si>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</si>
  <si>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SVEUKUPNO RASHODI / IZDACI</t>
  </si>
  <si>
    <t>3</t>
  </si>
  <si>
    <t>Rashodi poslovanja</t>
  </si>
  <si>
    <t>31</t>
  </si>
  <si>
    <t>Rashodi za zaposlene</t>
  </si>
  <si>
    <t>311</t>
  </si>
  <si>
    <t>Plaće (Bruto)</t>
  </si>
  <si>
    <t>312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</si>
  <si>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</si>
  <si>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</si>
  <si>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</si>
  <si>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</si>
  <si>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</si>
  <si>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</si>
  <si>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</si>
  <si>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</si>
  <si>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</si>
  <si>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</si>
  <si>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</si>
  <si>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34</t>
  </si>
  <si>
    <t>Financijski rashodi</t>
  </si>
  <si>
    <t>343</t>
  </si>
  <si>
    <t>Ostali financijski rashodi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</si>
  <si>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</si>
  <si>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</si>
  <si>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</si>
  <si>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</si>
  <si>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</si>
  <si>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</si>
  <si>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426</t>
  </si>
  <si>
    <t>Nematerijalna proizvedena imovina</t>
  </si>
  <si>
    <t>BROJ KONTA</t>
  </si>
  <si>
    <t xml:space="preserve">A.    RAČUN PRIHODA I RASHODA </t>
  </si>
  <si>
    <t>6        Prihodi poslovanja</t>
  </si>
  <si>
    <t xml:space="preserve">3        Rashodi poslovanja </t>
  </si>
  <si>
    <t xml:space="preserve">4        Rashodi za nabavu nefinancijske imovine </t>
  </si>
  <si>
    <t xml:space="preserve">II. POSEBNI DIO </t>
  </si>
  <si>
    <t xml:space="preserve"> IZMJENE I DOPUNE FINANCIJSKOG PLANA DJEČJEG VRTIĆA ŽABAC SVETI IVAN ŽABNO ZA 2022. GODINU </t>
  </si>
  <si>
    <t xml:space="preserve">B.     RAČUN FINANCIRANJA </t>
  </si>
  <si>
    <t>Funkcijska klasifikacija  091 Predškolsko obrazovanje</t>
  </si>
  <si>
    <t>Žabno ("Službeni glasnik Koprivničko-križevačke županije" broj 15/20.), Upravno vijeće Dječjeg vrtića Žabac Sveti Ivan Žabno na 25. sjednici</t>
  </si>
  <si>
    <t>IZDACI ZA FINANCIJSKU IMOVINU</t>
  </si>
  <si>
    <t>Članak 4.</t>
  </si>
  <si>
    <t>KLASA: 400-02/22-01/01</t>
  </si>
  <si>
    <t>PREDSJEDNICA:</t>
  </si>
  <si>
    <t xml:space="preserve">Kristina Matuško   </t>
  </si>
  <si>
    <t xml:space="preserve">         Rashodi poslovanja i rashodi za nabavu nefinancijske imovine u Izmjenama i dopunama Financijskog plana u ukupnoj svoti od 1.542.688,76 kuna raspoređuju </t>
  </si>
  <si>
    <t>se u Posebnom dijelu Izmjena i dopuna Financijskog plana kako slijedi:</t>
  </si>
  <si>
    <r>
      <t>URB</t>
    </r>
    <r>
      <rPr>
        <sz val="11"/>
        <color theme="1"/>
        <rFont val="Times New Roman"/>
        <family val="1"/>
        <charset val="238"/>
      </rPr>
      <t>ROJ: 2137-106-22-1</t>
    </r>
  </si>
  <si>
    <t xml:space="preserve">        Ove Izmjene i dopune Financijskog plana stupaju na snagu s danom donošenja, a obijavit će se na službenim stranicama Dječjeg vrtića Žabac Sveti Ivan Žabno.          				
				</t>
  </si>
  <si>
    <r>
      <t xml:space="preserve">Sveti Ivan Žabno, </t>
    </r>
    <r>
      <rPr>
        <u/>
        <sz val="11"/>
        <color theme="1"/>
        <rFont val="Times New Roman"/>
        <family val="1"/>
        <charset val="238"/>
      </rPr>
      <t xml:space="preserve">   </t>
    </r>
    <r>
      <rPr>
        <sz val="11"/>
        <color theme="1"/>
        <rFont val="Times New Roman"/>
        <family val="1"/>
        <charset val="238"/>
      </rPr>
      <t>. studenoga 2022.</t>
    </r>
  </si>
  <si>
    <r>
      <t xml:space="preserve">održanoj </t>
    </r>
    <r>
      <rPr>
        <u/>
        <sz val="11"/>
        <color rgb="FF000000"/>
        <rFont val="Times New Roman"/>
        <family val="1"/>
        <charset val="238"/>
      </rPr>
      <t xml:space="preserve">   </t>
    </r>
    <r>
      <rPr>
        <sz val="11"/>
        <color rgb="FF000000"/>
        <rFont val="Times New Roman"/>
        <family val="1"/>
        <charset val="238"/>
      </rPr>
      <t xml:space="preserve">. </t>
    </r>
    <r>
      <rPr>
        <sz val="11"/>
        <color indexed="8"/>
        <rFont val="Times New Roman"/>
        <family val="1"/>
        <charset val="238"/>
      </rPr>
      <t>studenoga 2022. godine donijelo 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</si>
</sst>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1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</font>
    <font>
      <u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u/>
      <sz val="11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27" fillId="0" borderId="0"/>
  </cellStyleXfs>
  <cellXfs count="128">
    <xf numFmtId="0" fontId="0" fillId="0" borderId="0" xfId="0"/>
    <xf numFmtId="0" fontId="9" fillId="0" borderId="0" xfId="0" applyFont="1"/>
    <xf numFmtId="0" fontId="9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4" fontId="14" fillId="0" borderId="0" xfId="0" applyNumberFormat="1" applyFont="1"/>
    <xf numFmtId="4" fontId="15" fillId="0" borderId="0" xfId="0" applyNumberFormat="1" applyFont="1"/>
    <xf numFmtId="2" fontId="14" fillId="0" borderId="0" xfId="0" applyNumberFormat="1" applyFont="1"/>
    <xf numFmtId="0" fontId="16" fillId="0" borderId="0" xfId="0" applyFont="1"/>
    <xf numFmtId="4" fontId="16" fillId="0" borderId="0" xfId="0" applyNumberFormat="1" applyFont="1"/>
    <xf numFmtId="2" fontId="15" fillId="0" borderId="0" xfId="0" applyNumberFormat="1" applyFont="1"/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9" fillId="0" borderId="0" xfId="0" applyFont="1"/>
    <xf numFmtId="0" fontId="19" fillId="0" borderId="0" xfId="0" applyFont="1" applyAlignment="1">
      <alignment horizontal="center"/>
    </xf>
    <xf numFmtId="0" fontId="2" fillId="0" borderId="0" xfId="0" quotePrefix="1" applyFont="1" applyAlignment="1">
      <alignment horizontal="left" wrapText="1"/>
    </xf>
    <xf numFmtId="0" fontId="2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center" vertical="center"/>
    </xf>
    <xf numFmtId="0" fontId="22" fillId="0" borderId="0" xfId="0" quotePrefix="1" applyFont="1" applyAlignment="1">
      <alignment horizontal="left" vertical="center" wrapText="1"/>
    </xf>
    <xf numFmtId="0" fontId="23" fillId="0" borderId="0" xfId="0" applyFont="1"/>
    <xf numFmtId="4" fontId="23" fillId="0" borderId="0" xfId="0" applyNumberFormat="1" applyFont="1"/>
    <xf numFmtId="0" fontId="24" fillId="8" borderId="0" xfId="0" applyFont="1" applyFill="1"/>
    <xf numFmtId="4" fontId="24" fillId="8" borderId="0" xfId="0" applyNumberFormat="1" applyFont="1" applyFill="1"/>
    <xf numFmtId="0" fontId="23" fillId="10" borderId="0" xfId="0" applyFont="1" applyFill="1" applyAlignment="1">
      <alignment wrapText="1"/>
    </xf>
    <xf numFmtId="0" fontId="24" fillId="11" borderId="0" xfId="0" applyFont="1" applyFill="1"/>
    <xf numFmtId="4" fontId="24" fillId="11" borderId="0" xfId="0" applyNumberFormat="1" applyFont="1" applyFill="1"/>
    <xf numFmtId="4" fontId="9" fillId="0" borderId="0" xfId="0" applyNumberFormat="1" applyFont="1"/>
    <xf numFmtId="0" fontId="21" fillId="0" borderId="0" xfId="0" applyFont="1"/>
    <xf numFmtId="0" fontId="5" fillId="0" borderId="0" xfId="0" applyFont="1"/>
    <xf numFmtId="0" fontId="18" fillId="0" borderId="0" xfId="0" applyFont="1" applyAlignment="1">
      <alignment horizontal="right"/>
    </xf>
    <xf numFmtId="20" fontId="18" fillId="0" borderId="0" xfId="0" applyNumberFormat="1" applyFont="1" applyAlignment="1">
      <alignment horizontal="left"/>
    </xf>
    <xf numFmtId="0" fontId="18" fillId="0" borderId="0" xfId="0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" fillId="0" borderId="3" xfId="0" quotePrefix="1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1" fontId="25" fillId="0" borderId="4" xfId="0" applyNumberFormat="1" applyFont="1" applyBorder="1" applyAlignment="1">
      <alignment horizontal="right" vertical="top" wrapText="1"/>
    </xf>
    <xf numFmtId="1" fontId="25" fillId="0" borderId="8" xfId="0" applyNumberFormat="1" applyFont="1" applyBorder="1" applyAlignment="1">
      <alignment horizontal="left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left" wrapText="1"/>
    </xf>
    <xf numFmtId="4" fontId="6" fillId="0" borderId="22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1" fontId="26" fillId="0" borderId="26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23" fillId="0" borderId="0" xfId="2" applyFont="1" applyAlignment="1">
      <alignment wrapText="1"/>
    </xf>
    <xf numFmtId="0" fontId="23" fillId="0" borderId="0" xfId="2" applyFont="1"/>
    <xf numFmtId="4" fontId="23" fillId="0" borderId="0" xfId="2" applyNumberFormat="1" applyFont="1"/>
    <xf numFmtId="0" fontId="24" fillId="8" borderId="0" xfId="2" applyFont="1" applyFill="1"/>
    <xf numFmtId="4" fontId="24" fillId="8" borderId="0" xfId="2" applyNumberFormat="1" applyFont="1" applyFill="1"/>
    <xf numFmtId="0" fontId="24" fillId="2" borderId="0" xfId="2" applyFont="1" applyFill="1"/>
    <xf numFmtId="4" fontId="24" fillId="2" borderId="0" xfId="2" applyNumberFormat="1" applyFont="1" applyFill="1"/>
    <xf numFmtId="0" fontId="24" fillId="3" borderId="0" xfId="2" applyFont="1" applyFill="1"/>
    <xf numFmtId="4" fontId="24" fillId="3" borderId="0" xfId="2" applyNumberFormat="1" applyFont="1" applyFill="1"/>
    <xf numFmtId="0" fontId="24" fillId="9" borderId="0" xfId="2" applyFont="1" applyFill="1"/>
    <xf numFmtId="4" fontId="24" fillId="9" borderId="0" xfId="2" applyNumberFormat="1" applyFont="1" applyFill="1"/>
    <xf numFmtId="0" fontId="3" fillId="4" borderId="0" xfId="2" applyFont="1" applyFill="1"/>
    <xf numFmtId="4" fontId="3" fillId="4" borderId="0" xfId="2" applyNumberFormat="1" applyFont="1" applyFill="1"/>
    <xf numFmtId="0" fontId="3" fillId="5" borderId="0" xfId="2" applyFont="1" applyFill="1"/>
    <xf numFmtId="4" fontId="3" fillId="5" borderId="0" xfId="2" applyNumberFormat="1" applyFont="1" applyFill="1"/>
    <xf numFmtId="0" fontId="3" fillId="6" borderId="0" xfId="2" applyFont="1" applyFill="1"/>
    <xf numFmtId="4" fontId="3" fillId="6" borderId="0" xfId="2" applyNumberFormat="1" applyFont="1" applyFill="1"/>
    <xf numFmtId="0" fontId="3" fillId="7" borderId="0" xfId="2" applyFont="1" applyFill="1"/>
    <xf numFmtId="4" fontId="3" fillId="7" borderId="0" xfId="2" applyNumberFormat="1" applyFont="1" applyFill="1"/>
    <xf numFmtId="0" fontId="6" fillId="0" borderId="0" xfId="2" applyFont="1"/>
    <xf numFmtId="4" fontId="6" fillId="0" borderId="0" xfId="2" applyNumberFormat="1" applyFont="1"/>
    <xf numFmtId="164" fontId="18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quotePrefix="1" applyFont="1" applyAlignment="1">
      <alignment horizontal="left" wrapText="1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wrapText="1"/>
    </xf>
    <xf numFmtId="0" fontId="4" fillId="0" borderId="2" xfId="0" quotePrefix="1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 vertical="center"/>
    </xf>
    <xf numFmtId="4" fontId="20" fillId="0" borderId="6" xfId="0" applyNumberFormat="1" applyFont="1" applyBorder="1" applyAlignment="1">
      <alignment horizontal="center" vertical="center"/>
    </xf>
    <xf numFmtId="4" fontId="20" fillId="0" borderId="7" xfId="0" applyNumberFormat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left" wrapText="1"/>
    </xf>
    <xf numFmtId="0" fontId="2" fillId="0" borderId="3" xfId="0" quotePrefix="1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8" fillId="0" borderId="0" xfId="0" applyFont="1"/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3">
    <cellStyle name="Normalno" xfId="0" builtinId="0"/>
    <cellStyle name="Normalno 2" xfId="1" xr:uid="{7DEAD472-303B-48B6-B0AA-D5584B434DF3}"/>
    <cellStyle name="Normalno 3" xfId="2" xr:uid="{587D06A5-49DF-4937-AB51-9D9750D3E2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9525</xdr:rowOff>
    </xdr:from>
    <xdr:to>
      <xdr:col>0</xdr:col>
      <xdr:colOff>590550</xdr:colOff>
      <xdr:row>13</xdr:row>
      <xdr:rowOff>714375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F6B9257A-0F86-41CA-9529-71DE024DB26D}"/>
            </a:ext>
          </a:extLst>
        </xdr:cNvPr>
        <xdr:cNvSpPr>
          <a:spLocks noChangeShapeType="1"/>
        </xdr:cNvSpPr>
      </xdr:nvSpPr>
      <xdr:spPr bwMode="auto">
        <a:xfrm>
          <a:off x="0" y="2466975"/>
          <a:ext cx="59055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8FF19-6DB7-4DE5-8E20-2FA5C0CCBEA5}">
  <dimension ref="A1:I59"/>
  <sheetViews>
    <sheetView workbookViewId="0">
      <selection activeCell="P16" sqref="P16"/>
    </sheetView>
  </sheetViews>
  <sheetFormatPr defaultRowHeight="15" x14ac:dyDescent="0.25"/>
  <cols>
    <col min="1" max="1" width="10.42578125" customWidth="1"/>
    <col min="2" max="4" width="13.5703125" customWidth="1"/>
    <col min="5" max="5" width="12" customWidth="1"/>
    <col min="6" max="6" width="15.42578125" customWidth="1"/>
    <col min="7" max="7" width="18.28515625" customWidth="1"/>
    <col min="8" max="8" width="16.5703125" customWidth="1"/>
    <col min="9" max="9" width="9.140625" customWidth="1"/>
  </cols>
  <sheetData>
    <row r="1" spans="1:9" x14ac:dyDescent="0.25">
      <c r="A1" s="16" t="s">
        <v>101</v>
      </c>
      <c r="B1" s="16"/>
      <c r="C1" s="16"/>
      <c r="D1" s="17"/>
      <c r="E1" s="16"/>
      <c r="F1" s="16"/>
      <c r="G1" s="16"/>
      <c r="H1" s="16"/>
      <c r="I1" s="16"/>
    </row>
    <row r="2" spans="1:9" x14ac:dyDescent="0.25">
      <c r="A2" s="16" t="s">
        <v>165</v>
      </c>
      <c r="B2" s="16"/>
      <c r="C2" s="16"/>
      <c r="D2" s="17"/>
      <c r="E2" s="16"/>
      <c r="F2" s="16"/>
      <c r="G2" s="16"/>
      <c r="H2" s="16"/>
      <c r="I2" s="16"/>
    </row>
    <row r="3" spans="1:9" x14ac:dyDescent="0.25">
      <c r="A3" s="16" t="s">
        <v>176</v>
      </c>
      <c r="B3" s="16"/>
      <c r="C3" s="16"/>
      <c r="D3" s="17"/>
      <c r="E3" s="16"/>
      <c r="F3" s="16"/>
      <c r="G3" s="16"/>
      <c r="H3" s="16"/>
      <c r="I3" s="16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101" t="s">
        <v>162</v>
      </c>
      <c r="B5" s="101"/>
      <c r="C5" s="101"/>
      <c r="D5" s="101"/>
      <c r="E5" s="101"/>
      <c r="F5" s="101"/>
      <c r="G5" s="101"/>
      <c r="H5" s="101"/>
      <c r="I5" s="10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 t="s">
        <v>102</v>
      </c>
      <c r="B7" s="1"/>
      <c r="C7" s="1"/>
      <c r="D7" s="1"/>
      <c r="E7" s="1"/>
      <c r="F7" s="1"/>
      <c r="G7" s="1"/>
      <c r="H7" s="1"/>
      <c r="I7" s="1"/>
    </row>
    <row r="8" spans="1:9" x14ac:dyDescent="0.25">
      <c r="A8" s="102" t="s">
        <v>0</v>
      </c>
      <c r="B8" s="102"/>
      <c r="C8" s="102"/>
      <c r="D8" s="102"/>
      <c r="E8" s="102"/>
      <c r="F8" s="102"/>
      <c r="G8" s="102"/>
      <c r="H8" s="102"/>
      <c r="I8" s="102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2" t="s">
        <v>38</v>
      </c>
      <c r="B10" s="2"/>
      <c r="C10" s="2"/>
      <c r="D10" s="2"/>
      <c r="E10" s="2"/>
      <c r="F10" s="2"/>
      <c r="G10" s="2"/>
      <c r="H10" s="2"/>
      <c r="I10" s="1"/>
    </row>
    <row r="11" spans="1:9" x14ac:dyDescent="0.25">
      <c r="A11" s="2" t="s">
        <v>34</v>
      </c>
      <c r="B11" s="2"/>
      <c r="C11" s="2"/>
      <c r="D11" s="2"/>
      <c r="E11" s="2"/>
      <c r="F11" s="2"/>
      <c r="G11" s="2"/>
      <c r="H11" s="2"/>
      <c r="I11" s="1"/>
    </row>
    <row r="12" spans="1:9" x14ac:dyDescent="0.25">
      <c r="A12" s="2" t="s">
        <v>37</v>
      </c>
      <c r="B12" s="2"/>
      <c r="C12" s="2"/>
      <c r="D12" s="2"/>
      <c r="E12" s="2"/>
      <c r="F12" s="2"/>
      <c r="G12" s="2"/>
      <c r="H12" s="2"/>
      <c r="I12" s="1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1"/>
    </row>
    <row r="14" spans="1:9" ht="23.25" customHeight="1" x14ac:dyDescent="0.25">
      <c r="A14" s="28" t="s">
        <v>156</v>
      </c>
      <c r="B14" s="18"/>
      <c r="C14" s="18"/>
      <c r="D14" s="19"/>
      <c r="E14" s="18"/>
      <c r="F14" s="20" t="s">
        <v>35</v>
      </c>
      <c r="G14" s="20" t="s">
        <v>2</v>
      </c>
      <c r="H14" s="20" t="s">
        <v>36</v>
      </c>
      <c r="I14" s="1"/>
    </row>
    <row r="15" spans="1:9" ht="15.75" customHeight="1" x14ac:dyDescent="0.25">
      <c r="A15" s="98" t="s">
        <v>157</v>
      </c>
      <c r="B15" s="98"/>
      <c r="C15" s="98"/>
      <c r="D15" s="98"/>
      <c r="E15" s="98"/>
      <c r="F15" s="21"/>
      <c r="G15" s="21"/>
      <c r="H15" s="21"/>
      <c r="I15" s="1"/>
    </row>
    <row r="16" spans="1:9" ht="15.75" customHeight="1" x14ac:dyDescent="0.25">
      <c r="A16" s="98" t="s">
        <v>158</v>
      </c>
      <c r="B16" s="98"/>
      <c r="C16" s="98"/>
      <c r="D16" s="98"/>
      <c r="E16" s="98"/>
      <c r="F16" s="21">
        <v>1332265.8</v>
      </c>
      <c r="G16" s="22">
        <v>210422.96</v>
      </c>
      <c r="H16" s="22">
        <v>1542688.76</v>
      </c>
      <c r="I16" s="1"/>
    </row>
    <row r="17" spans="1:9" ht="15.75" x14ac:dyDescent="0.25">
      <c r="A17" s="99" t="s">
        <v>159</v>
      </c>
      <c r="B17" s="99"/>
      <c r="C17" s="99"/>
      <c r="D17" s="99"/>
      <c r="E17" s="99"/>
      <c r="F17" s="21">
        <v>1312265.8</v>
      </c>
      <c r="G17" s="21">
        <f>SUM(H17-F17)</f>
        <v>224921.70999999996</v>
      </c>
      <c r="H17" s="21">
        <f>SUM(H16-H18)</f>
        <v>1537187.51</v>
      </c>
      <c r="I17" s="1"/>
    </row>
    <row r="18" spans="1:9" ht="15.75" x14ac:dyDescent="0.25">
      <c r="A18" s="105" t="s">
        <v>160</v>
      </c>
      <c r="B18" s="105"/>
      <c r="C18" s="105"/>
      <c r="D18" s="105"/>
      <c r="E18" s="105"/>
      <c r="F18" s="21">
        <v>20000</v>
      </c>
      <c r="G18" s="21">
        <f>SUM(H18-F18)</f>
        <v>-14498.75</v>
      </c>
      <c r="H18" s="21">
        <v>5501.25</v>
      </c>
      <c r="I18" s="1"/>
    </row>
    <row r="19" spans="1:9" ht="15.75" customHeight="1" x14ac:dyDescent="0.25">
      <c r="A19" s="99" t="s">
        <v>1</v>
      </c>
      <c r="B19" s="99"/>
      <c r="C19" s="99"/>
      <c r="D19" s="99"/>
      <c r="E19" s="99"/>
      <c r="F19" s="21">
        <v>0</v>
      </c>
      <c r="G19" s="21">
        <v>0</v>
      </c>
      <c r="H19" s="21">
        <v>0</v>
      </c>
      <c r="I19" s="1"/>
    </row>
    <row r="20" spans="1:9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5.75" x14ac:dyDescent="0.25">
      <c r="A21" s="104" t="s">
        <v>3</v>
      </c>
      <c r="B21" s="104"/>
      <c r="C21" s="104"/>
      <c r="D21" s="104"/>
      <c r="E21" s="104"/>
      <c r="F21" s="22">
        <v>0</v>
      </c>
      <c r="G21" s="22">
        <v>0</v>
      </c>
      <c r="H21" s="21">
        <v>0</v>
      </c>
      <c r="I21" s="1"/>
    </row>
    <row r="22" spans="1:9" ht="15.75" customHeight="1" x14ac:dyDescent="0.25">
      <c r="A22" s="103"/>
      <c r="B22" s="103"/>
      <c r="C22" s="103"/>
      <c r="D22" s="103"/>
      <c r="E22" s="103"/>
      <c r="F22" s="103"/>
      <c r="G22" s="103"/>
      <c r="H22" s="103"/>
      <c r="I22" s="1"/>
    </row>
    <row r="23" spans="1:9" ht="15.75" customHeight="1" x14ac:dyDescent="0.25">
      <c r="A23" s="106" t="s">
        <v>163</v>
      </c>
      <c r="B23" s="106"/>
      <c r="C23" s="106"/>
      <c r="D23" s="106"/>
      <c r="E23" s="106"/>
      <c r="F23" s="20"/>
      <c r="G23" s="20"/>
      <c r="H23" s="20"/>
      <c r="I23" s="1"/>
    </row>
    <row r="24" spans="1:9" ht="15.75" customHeight="1" x14ac:dyDescent="0.25">
      <c r="A24" s="98" t="s">
        <v>4</v>
      </c>
      <c r="B24" s="98"/>
      <c r="C24" s="98"/>
      <c r="D24" s="98"/>
      <c r="E24" s="98"/>
      <c r="F24" s="22">
        <v>0</v>
      </c>
      <c r="G24" s="22">
        <v>0</v>
      </c>
      <c r="H24" s="22">
        <v>0</v>
      </c>
      <c r="I24" s="1"/>
    </row>
    <row r="25" spans="1:9" ht="15.75" customHeight="1" x14ac:dyDescent="0.25">
      <c r="A25" s="98" t="s">
        <v>166</v>
      </c>
      <c r="B25" s="98"/>
      <c r="C25" s="98"/>
      <c r="D25" s="98"/>
      <c r="E25" s="98"/>
      <c r="F25" s="22">
        <v>0</v>
      </c>
      <c r="G25" s="22">
        <v>0</v>
      </c>
      <c r="H25" s="22">
        <v>0</v>
      </c>
      <c r="I25" s="1"/>
    </row>
    <row r="26" spans="1:9" ht="15.75" customHeight="1" x14ac:dyDescent="0.25">
      <c r="A26" s="99" t="s">
        <v>4</v>
      </c>
      <c r="B26" s="99"/>
      <c r="C26" s="99"/>
      <c r="D26" s="99"/>
      <c r="E26" s="99"/>
      <c r="F26" s="22">
        <v>0</v>
      </c>
      <c r="G26" s="22">
        <v>0</v>
      </c>
      <c r="H26" s="22">
        <v>0</v>
      </c>
      <c r="I26" s="1"/>
    </row>
    <row r="27" spans="1:9" ht="15.75" customHeight="1" x14ac:dyDescent="0.25">
      <c r="A27" s="23"/>
      <c r="B27" s="24"/>
      <c r="C27" s="25"/>
      <c r="D27" s="26"/>
      <c r="E27" s="24"/>
      <c r="F27" s="27"/>
      <c r="G27" s="27"/>
      <c r="H27" s="27"/>
      <c r="I27" s="1"/>
    </row>
    <row r="28" spans="1:9" ht="15.75" customHeight="1" x14ac:dyDescent="0.25">
      <c r="A28" s="99" t="s">
        <v>5</v>
      </c>
      <c r="B28" s="99"/>
      <c r="C28" s="99"/>
      <c r="D28" s="99"/>
      <c r="E28" s="99"/>
      <c r="F28" s="22">
        <f>SUM(F21,F26)</f>
        <v>0</v>
      </c>
      <c r="G28" s="22">
        <v>0</v>
      </c>
      <c r="H28" s="22">
        <v>0</v>
      </c>
      <c r="I28" s="1"/>
    </row>
    <row r="30" spans="1:9" ht="15.75" customHeight="1" x14ac:dyDescent="0.25"/>
    <row r="31" spans="1:9" x14ac:dyDescent="0.25">
      <c r="A31" s="4"/>
      <c r="B31" s="3"/>
      <c r="C31" s="3"/>
      <c r="D31" s="3"/>
      <c r="E31" s="3"/>
      <c r="F31" s="3"/>
      <c r="G31" s="3"/>
      <c r="H31" s="3"/>
    </row>
    <row r="32" spans="1:9" x14ac:dyDescent="0.25">
      <c r="A32" s="100"/>
      <c r="B32" s="100"/>
      <c r="C32" s="3"/>
      <c r="D32" s="3"/>
      <c r="E32" s="3"/>
      <c r="F32" s="7"/>
      <c r="G32" s="7"/>
      <c r="H32" s="7"/>
    </row>
    <row r="33" spans="1:8" x14ac:dyDescent="0.25">
      <c r="A33" s="4"/>
      <c r="B33" s="4"/>
      <c r="C33" s="4"/>
      <c r="D33" s="3"/>
      <c r="E33" s="3"/>
      <c r="F33" s="9"/>
      <c r="G33" s="9"/>
      <c r="H33" s="9"/>
    </row>
    <row r="34" spans="1:8" x14ac:dyDescent="0.25">
      <c r="A34" s="11"/>
      <c r="B34" s="11"/>
      <c r="C34" s="11"/>
      <c r="D34" s="11"/>
      <c r="E34" s="11"/>
      <c r="F34" s="12"/>
      <c r="G34" s="12"/>
      <c r="H34" s="12"/>
    </row>
    <row r="35" spans="1:8" x14ac:dyDescent="0.25">
      <c r="A35" s="11"/>
      <c r="B35" s="11"/>
      <c r="C35" s="11"/>
      <c r="D35" s="11"/>
      <c r="E35" s="11"/>
      <c r="F35" s="12"/>
      <c r="G35" s="12"/>
      <c r="H35" s="12"/>
    </row>
    <row r="36" spans="1:8" x14ac:dyDescent="0.25">
      <c r="A36" s="4"/>
      <c r="B36" s="4"/>
      <c r="C36" s="4"/>
      <c r="D36" s="4"/>
      <c r="E36" s="4"/>
      <c r="F36" s="9"/>
      <c r="G36" s="9"/>
      <c r="H36" s="9"/>
    </row>
    <row r="37" spans="1:8" x14ac:dyDescent="0.25">
      <c r="A37" s="4"/>
      <c r="B37" s="4"/>
      <c r="C37" s="4"/>
      <c r="D37" s="4"/>
      <c r="E37" s="4"/>
      <c r="F37" s="9"/>
      <c r="G37" s="9"/>
      <c r="H37" s="9"/>
    </row>
    <row r="38" spans="1:8" x14ac:dyDescent="0.25">
      <c r="A38" s="4"/>
      <c r="B38" s="4"/>
      <c r="C38" s="4"/>
      <c r="D38" s="4"/>
      <c r="E38" s="4"/>
      <c r="F38" s="9"/>
      <c r="G38" s="9"/>
      <c r="H38" s="9"/>
    </row>
    <row r="39" spans="1:8" x14ac:dyDescent="0.25">
      <c r="A39" s="4"/>
      <c r="B39" s="4"/>
      <c r="C39" s="4"/>
      <c r="D39" s="4"/>
      <c r="E39" s="4"/>
      <c r="F39" s="9"/>
      <c r="G39" s="13"/>
      <c r="H39" s="9"/>
    </row>
    <row r="40" spans="1:8" x14ac:dyDescent="0.25">
      <c r="A40" s="14"/>
      <c r="B40" s="4"/>
      <c r="C40" s="4"/>
      <c r="D40" s="4"/>
      <c r="E40" s="4"/>
      <c r="F40" s="9"/>
      <c r="G40" s="13"/>
      <c r="H40" s="9"/>
    </row>
    <row r="41" spans="1:8" x14ac:dyDescent="0.25">
      <c r="A41" s="14"/>
      <c r="B41" s="4"/>
      <c r="C41" s="4"/>
      <c r="D41" s="4"/>
      <c r="E41" s="4"/>
      <c r="F41" s="9"/>
      <c r="G41" s="13"/>
      <c r="H41" s="9"/>
    </row>
    <row r="42" spans="1:8" x14ac:dyDescent="0.25">
      <c r="A42" s="15"/>
      <c r="B42" s="3"/>
      <c r="C42" s="3"/>
      <c r="D42" s="3"/>
      <c r="E42" s="3"/>
      <c r="F42" s="8"/>
      <c r="G42" s="10"/>
      <c r="H42" s="8"/>
    </row>
    <row r="43" spans="1:8" x14ac:dyDescent="0.25">
      <c r="A43" s="4"/>
      <c r="B43" s="4"/>
      <c r="C43" s="4"/>
      <c r="D43" s="4"/>
      <c r="E43" s="4"/>
      <c r="F43" s="9"/>
      <c r="G43" s="9"/>
      <c r="H43" s="9"/>
    </row>
    <row r="44" spans="1:8" x14ac:dyDescent="0.25">
      <c r="A44" s="6"/>
      <c r="B44" s="4"/>
      <c r="C44" s="4"/>
      <c r="D44" s="4"/>
      <c r="E44" s="4"/>
      <c r="F44" s="9"/>
      <c r="G44" s="9"/>
      <c r="H44" s="9"/>
    </row>
    <row r="45" spans="1:8" ht="25.5" customHeight="1" x14ac:dyDescent="0.25">
      <c r="A45" s="6"/>
      <c r="B45" s="4"/>
      <c r="C45" s="4"/>
      <c r="D45" s="4"/>
      <c r="E45" s="4"/>
      <c r="F45" s="9"/>
      <c r="G45" s="9"/>
      <c r="H45" s="9"/>
    </row>
    <row r="46" spans="1:8" ht="42.75" customHeight="1" x14ac:dyDescent="0.25">
      <c r="A46" s="5"/>
      <c r="B46" s="3"/>
      <c r="C46" s="3"/>
      <c r="D46" s="3"/>
      <c r="E46" s="3"/>
      <c r="F46" s="8"/>
      <c r="G46" s="10"/>
      <c r="H46" s="8"/>
    </row>
    <row r="47" spans="1:8" ht="15.75" customHeight="1" x14ac:dyDescent="0.25">
      <c r="A47" s="5"/>
      <c r="B47" s="3"/>
      <c r="C47" s="3"/>
      <c r="D47" s="3"/>
      <c r="E47" s="3"/>
      <c r="F47" s="8"/>
      <c r="G47" s="8"/>
      <c r="H47" s="10"/>
    </row>
    <row r="48" spans="1:8" x14ac:dyDescent="0.25">
      <c r="A48" s="5"/>
      <c r="B48" s="3"/>
      <c r="C48" s="3"/>
      <c r="D48" s="3"/>
      <c r="E48" s="3"/>
      <c r="F48" s="10"/>
      <c r="G48" s="8"/>
      <c r="H48" s="8"/>
    </row>
    <row r="49" spans="1:8" x14ac:dyDescent="0.25">
      <c r="A49" s="5"/>
      <c r="B49" s="3"/>
      <c r="C49" s="3"/>
      <c r="D49" s="3"/>
      <c r="E49" s="3"/>
      <c r="F49" s="8"/>
      <c r="G49" s="8"/>
      <c r="H49" s="8"/>
    </row>
    <row r="50" spans="1:8" x14ac:dyDescent="0.25">
      <c r="A50" s="6"/>
      <c r="B50" s="4"/>
      <c r="C50" s="4"/>
      <c r="D50" s="4"/>
      <c r="E50" s="4"/>
      <c r="F50" s="9"/>
      <c r="G50" s="9"/>
      <c r="H50" s="9"/>
    </row>
    <row r="51" spans="1:8" x14ac:dyDescent="0.25">
      <c r="A51" s="5"/>
      <c r="B51" s="3"/>
      <c r="C51" s="3"/>
      <c r="D51" s="3"/>
      <c r="E51" s="3"/>
      <c r="F51" s="8"/>
      <c r="G51" s="8"/>
      <c r="H51" s="8"/>
    </row>
    <row r="52" spans="1:8" x14ac:dyDescent="0.25">
      <c r="A52" s="5"/>
      <c r="B52" s="3"/>
      <c r="C52" s="3"/>
      <c r="D52" s="3"/>
      <c r="E52" s="3"/>
      <c r="F52" s="8"/>
      <c r="G52" s="8"/>
      <c r="H52" s="8"/>
    </row>
    <row r="53" spans="1:8" x14ac:dyDescent="0.25">
      <c r="A53" s="3"/>
      <c r="B53" s="3"/>
      <c r="C53" s="3"/>
      <c r="D53" s="3"/>
      <c r="E53" s="3"/>
      <c r="F53" s="3"/>
      <c r="G53" s="3"/>
      <c r="H53" s="3"/>
    </row>
    <row r="54" spans="1:8" x14ac:dyDescent="0.25">
      <c r="A54" s="3"/>
      <c r="B54" s="3"/>
      <c r="C54" s="3"/>
      <c r="D54" s="3"/>
      <c r="E54" s="3"/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8" spans="1:8" ht="24.75" customHeight="1" x14ac:dyDescent="0.25"/>
    <row r="59" spans="1:8" ht="16.5" customHeight="1" x14ac:dyDescent="0.25"/>
  </sheetData>
  <mergeCells count="15">
    <mergeCell ref="A15:E15"/>
    <mergeCell ref="A19:E19"/>
    <mergeCell ref="A32:B32"/>
    <mergeCell ref="A5:I5"/>
    <mergeCell ref="A8:I8"/>
    <mergeCell ref="A22:H22"/>
    <mergeCell ref="A21:E21"/>
    <mergeCell ref="A18:E18"/>
    <mergeCell ref="A17:E17"/>
    <mergeCell ref="A16:E16"/>
    <mergeCell ref="A28:E28"/>
    <mergeCell ref="A23:E23"/>
    <mergeCell ref="A24:E24"/>
    <mergeCell ref="A25:E25"/>
    <mergeCell ref="A26:E26"/>
  </mergeCells>
  <phoneticPr fontId="11" type="noConversion"/>
  <pageMargins left="0.70866141732283472" right="0.70866141732283472" top="0.74803149606299213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C2E63-04B0-4A19-920A-3B5A72C7C0CC}">
  <sheetPr>
    <pageSetUpPr fitToPage="1"/>
  </sheetPr>
  <dimension ref="A1:F29"/>
  <sheetViews>
    <sheetView workbookViewId="0">
      <selection activeCell="B32" sqref="B32"/>
    </sheetView>
  </sheetViews>
  <sheetFormatPr defaultRowHeight="15" x14ac:dyDescent="0.25"/>
  <cols>
    <col min="2" max="2" width="93" customWidth="1"/>
    <col min="3" max="3" width="17.5703125" customWidth="1"/>
    <col min="4" max="4" width="14.140625" customWidth="1"/>
    <col min="5" max="5" width="11.5703125" customWidth="1"/>
    <col min="6" max="6" width="15.85546875" customWidth="1"/>
  </cols>
  <sheetData>
    <row r="1" spans="1:6" ht="27.75" customHeight="1" x14ac:dyDescent="0.25">
      <c r="A1" s="33" t="s">
        <v>25</v>
      </c>
      <c r="B1" s="33" t="s">
        <v>104</v>
      </c>
      <c r="C1" s="33" t="s">
        <v>27</v>
      </c>
      <c r="D1" s="33" t="s">
        <v>99</v>
      </c>
      <c r="E1" s="33" t="s">
        <v>100</v>
      </c>
      <c r="F1" s="33" t="s">
        <v>28</v>
      </c>
    </row>
    <row r="2" spans="1:6" x14ac:dyDescent="0.25">
      <c r="A2" s="34" t="s">
        <v>105</v>
      </c>
      <c r="B2" s="34" t="s">
        <v>106</v>
      </c>
      <c r="C2" s="35">
        <v>1332265.8</v>
      </c>
      <c r="D2" s="35">
        <v>210422.96</v>
      </c>
      <c r="E2" s="35">
        <v>15.79</v>
      </c>
      <c r="F2" s="35">
        <v>1542688.76</v>
      </c>
    </row>
    <row r="3" spans="1:6" x14ac:dyDescent="0.25">
      <c r="A3" s="31" t="s">
        <v>107</v>
      </c>
      <c r="B3" s="31" t="s">
        <v>108</v>
      </c>
      <c r="C3" s="32">
        <v>1332265.8</v>
      </c>
      <c r="D3" s="32">
        <v>210422.96</v>
      </c>
      <c r="E3" s="32">
        <v>15.79</v>
      </c>
      <c r="F3" s="32">
        <v>1542688.76</v>
      </c>
    </row>
    <row r="4" spans="1:6" x14ac:dyDescent="0.25">
      <c r="A4" s="29" t="s">
        <v>109</v>
      </c>
      <c r="B4" s="29" t="s">
        <v>110</v>
      </c>
      <c r="C4" s="30">
        <v>10345.799999999999</v>
      </c>
      <c r="D4" s="30">
        <v>-8425.7999999999993</v>
      </c>
      <c r="E4" s="30">
        <v>-81.44</v>
      </c>
      <c r="F4" s="30">
        <v>1920</v>
      </c>
    </row>
    <row r="5" spans="1:6" x14ac:dyDescent="0.25">
      <c r="A5" s="1" t="s">
        <v>111</v>
      </c>
      <c r="B5" s="1" t="s">
        <v>112</v>
      </c>
      <c r="C5" s="36">
        <v>10345.799999999999</v>
      </c>
      <c r="D5" s="36">
        <v>-8425.7999999999993</v>
      </c>
      <c r="E5" s="36">
        <v>-81.44</v>
      </c>
      <c r="F5" s="36">
        <v>1920</v>
      </c>
    </row>
    <row r="6" spans="1:6" x14ac:dyDescent="0.25">
      <c r="A6" s="29" t="s">
        <v>113</v>
      </c>
      <c r="B6" s="29" t="s">
        <v>114</v>
      </c>
      <c r="C6" s="30">
        <v>660960</v>
      </c>
      <c r="D6" s="30">
        <v>-106191.24</v>
      </c>
      <c r="E6" s="30">
        <v>-16.07</v>
      </c>
      <c r="F6" s="30">
        <v>554768.76</v>
      </c>
    </row>
    <row r="7" spans="1:6" x14ac:dyDescent="0.25">
      <c r="A7" s="1" t="s">
        <v>115</v>
      </c>
      <c r="B7" s="1" t="s">
        <v>116</v>
      </c>
      <c r="C7" s="36">
        <v>660960</v>
      </c>
      <c r="D7" s="36">
        <v>-106191.24</v>
      </c>
      <c r="E7" s="36">
        <v>-16.07</v>
      </c>
      <c r="F7" s="36">
        <v>554768.76</v>
      </c>
    </row>
    <row r="8" spans="1:6" x14ac:dyDescent="0.25">
      <c r="A8" s="29" t="s">
        <v>117</v>
      </c>
      <c r="B8" s="29" t="s">
        <v>118</v>
      </c>
      <c r="C8" s="30">
        <v>0</v>
      </c>
      <c r="D8" s="30">
        <v>0</v>
      </c>
      <c r="E8" s="30">
        <v>0</v>
      </c>
      <c r="F8" s="30">
        <v>0</v>
      </c>
    </row>
    <row r="9" spans="1:6" x14ac:dyDescent="0.25">
      <c r="A9" s="1" t="s">
        <v>119</v>
      </c>
      <c r="B9" s="1" t="s">
        <v>120</v>
      </c>
      <c r="C9" s="36">
        <v>0</v>
      </c>
      <c r="D9" s="36">
        <v>0</v>
      </c>
      <c r="E9" s="36">
        <v>0</v>
      </c>
      <c r="F9" s="36">
        <v>0</v>
      </c>
    </row>
    <row r="10" spans="1:6" x14ac:dyDescent="0.25">
      <c r="A10" s="29" t="s">
        <v>121</v>
      </c>
      <c r="B10" s="29" t="s">
        <v>122</v>
      </c>
      <c r="C10" s="30">
        <v>660960</v>
      </c>
      <c r="D10" s="30">
        <v>325040</v>
      </c>
      <c r="E10" s="30">
        <v>49.18</v>
      </c>
      <c r="F10" s="30">
        <v>986000</v>
      </c>
    </row>
    <row r="11" spans="1:6" x14ac:dyDescent="0.25">
      <c r="A11" s="1" t="s">
        <v>123</v>
      </c>
      <c r="B11" s="1" t="s">
        <v>124</v>
      </c>
      <c r="C11" s="36">
        <v>660960</v>
      </c>
      <c r="D11" s="36">
        <v>325040</v>
      </c>
      <c r="E11" s="36">
        <v>49.18</v>
      </c>
      <c r="F11" s="36">
        <v>986000</v>
      </c>
    </row>
    <row r="12" spans="1:6" ht="26.25" x14ac:dyDescent="0.25">
      <c r="A12" s="33" t="s">
        <v>25</v>
      </c>
      <c r="B12" s="33" t="s">
        <v>26</v>
      </c>
      <c r="C12" s="33" t="s">
        <v>27</v>
      </c>
      <c r="D12" s="33" t="s">
        <v>99</v>
      </c>
      <c r="E12" s="33" t="s">
        <v>100</v>
      </c>
      <c r="F12" s="33" t="s">
        <v>28</v>
      </c>
    </row>
    <row r="13" spans="1:6" x14ac:dyDescent="0.25">
      <c r="A13" s="34" t="s">
        <v>105</v>
      </c>
      <c r="B13" s="34" t="s">
        <v>125</v>
      </c>
      <c r="C13" s="35">
        <v>1332265.8</v>
      </c>
      <c r="D13" s="35">
        <v>210422.96</v>
      </c>
      <c r="E13" s="35">
        <v>15.79</v>
      </c>
      <c r="F13" s="35">
        <v>1542688.76</v>
      </c>
    </row>
    <row r="14" spans="1:6" x14ac:dyDescent="0.25">
      <c r="A14" s="31" t="s">
        <v>126</v>
      </c>
      <c r="B14" s="31" t="s">
        <v>127</v>
      </c>
      <c r="C14" s="32">
        <v>1312265.8</v>
      </c>
      <c r="D14" s="32">
        <v>224921.71</v>
      </c>
      <c r="E14" s="32">
        <v>17.14</v>
      </c>
      <c r="F14" s="32">
        <v>1537187.51</v>
      </c>
    </row>
    <row r="15" spans="1:6" x14ac:dyDescent="0.25">
      <c r="A15" s="29" t="s">
        <v>128</v>
      </c>
      <c r="B15" s="29" t="s">
        <v>129</v>
      </c>
      <c r="C15" s="30">
        <v>924079.12</v>
      </c>
      <c r="D15" s="30">
        <v>172390.39</v>
      </c>
      <c r="E15" s="30">
        <v>18.66</v>
      </c>
      <c r="F15" s="30">
        <v>1096469.51</v>
      </c>
    </row>
    <row r="16" spans="1:6" x14ac:dyDescent="0.25">
      <c r="A16" s="1" t="s">
        <v>130</v>
      </c>
      <c r="B16" s="1" t="s">
        <v>131</v>
      </c>
      <c r="C16" s="36">
        <v>796269.12</v>
      </c>
      <c r="D16" s="36">
        <v>95230.88</v>
      </c>
      <c r="E16" s="36">
        <v>11.96</v>
      </c>
      <c r="F16" s="36">
        <v>891500</v>
      </c>
    </row>
    <row r="17" spans="1:6" x14ac:dyDescent="0.25">
      <c r="A17" s="1" t="s">
        <v>132</v>
      </c>
      <c r="B17" s="1" t="s">
        <v>32</v>
      </c>
      <c r="C17" s="36">
        <v>10000</v>
      </c>
      <c r="D17" s="36">
        <v>47443.76</v>
      </c>
      <c r="E17" s="36">
        <v>474.44</v>
      </c>
      <c r="F17" s="36">
        <v>57443.76</v>
      </c>
    </row>
    <row r="18" spans="1:6" x14ac:dyDescent="0.25">
      <c r="A18" s="1" t="s">
        <v>133</v>
      </c>
      <c r="B18" s="1" t="s">
        <v>134</v>
      </c>
      <c r="C18" s="36">
        <v>117810</v>
      </c>
      <c r="D18" s="36">
        <v>29715.75</v>
      </c>
      <c r="E18" s="36">
        <v>25.22</v>
      </c>
      <c r="F18" s="36">
        <v>147525.75</v>
      </c>
    </row>
    <row r="19" spans="1:6" x14ac:dyDescent="0.25">
      <c r="A19" s="29" t="s">
        <v>135</v>
      </c>
      <c r="B19" s="29" t="s">
        <v>136</v>
      </c>
      <c r="C19" s="30">
        <v>385686.68</v>
      </c>
      <c r="D19" s="30">
        <v>54731.32</v>
      </c>
      <c r="E19" s="30">
        <v>14.19</v>
      </c>
      <c r="F19" s="30">
        <v>440418</v>
      </c>
    </row>
    <row r="20" spans="1:6" x14ac:dyDescent="0.25">
      <c r="A20" s="1" t="s">
        <v>137</v>
      </c>
      <c r="B20" s="1" t="s">
        <v>138</v>
      </c>
      <c r="C20" s="36">
        <v>48350</v>
      </c>
      <c r="D20" s="36">
        <v>2636.49</v>
      </c>
      <c r="E20" s="36">
        <v>5.45</v>
      </c>
      <c r="F20" s="36">
        <v>50986.49</v>
      </c>
    </row>
    <row r="21" spans="1:6" x14ac:dyDescent="0.25">
      <c r="A21" s="1" t="s">
        <v>139</v>
      </c>
      <c r="B21" s="1" t="s">
        <v>140</v>
      </c>
      <c r="C21" s="36">
        <v>259694.2</v>
      </c>
      <c r="D21" s="36">
        <v>50167.83</v>
      </c>
      <c r="E21" s="36">
        <v>19.32</v>
      </c>
      <c r="F21" s="36">
        <v>309862.03000000003</v>
      </c>
    </row>
    <row r="22" spans="1:6" x14ac:dyDescent="0.25">
      <c r="A22" s="1" t="s">
        <v>141</v>
      </c>
      <c r="B22" s="1" t="s">
        <v>142</v>
      </c>
      <c r="C22" s="36">
        <v>57659</v>
      </c>
      <c r="D22" s="36">
        <v>7247</v>
      </c>
      <c r="E22" s="36">
        <v>12.57</v>
      </c>
      <c r="F22" s="36">
        <v>64906</v>
      </c>
    </row>
    <row r="23" spans="1:6" x14ac:dyDescent="0.25">
      <c r="A23" s="1" t="s">
        <v>143</v>
      </c>
      <c r="B23" s="1" t="s">
        <v>33</v>
      </c>
      <c r="C23" s="36">
        <v>19983.48</v>
      </c>
      <c r="D23" s="36">
        <v>-5320</v>
      </c>
      <c r="E23" s="36">
        <v>-26.62</v>
      </c>
      <c r="F23" s="36">
        <v>14663.48</v>
      </c>
    </row>
    <row r="24" spans="1:6" x14ac:dyDescent="0.25">
      <c r="A24" s="29" t="s">
        <v>144</v>
      </c>
      <c r="B24" s="29" t="s">
        <v>145</v>
      </c>
      <c r="C24" s="30">
        <v>2500</v>
      </c>
      <c r="D24" s="30">
        <v>-2200</v>
      </c>
      <c r="E24" s="30">
        <v>-88</v>
      </c>
      <c r="F24" s="30">
        <v>300</v>
      </c>
    </row>
    <row r="25" spans="1:6" x14ac:dyDescent="0.25">
      <c r="A25" s="1" t="s">
        <v>146</v>
      </c>
      <c r="B25" s="1" t="s">
        <v>147</v>
      </c>
      <c r="C25" s="36">
        <v>2500</v>
      </c>
      <c r="D25" s="36">
        <v>-2200</v>
      </c>
      <c r="E25" s="36">
        <v>-88</v>
      </c>
      <c r="F25" s="36">
        <v>300</v>
      </c>
    </row>
    <row r="26" spans="1:6" x14ac:dyDescent="0.25">
      <c r="A26" s="31" t="s">
        <v>148</v>
      </c>
      <c r="B26" s="31" t="s">
        <v>149</v>
      </c>
      <c r="C26" s="32">
        <v>20000</v>
      </c>
      <c r="D26" s="32">
        <v>-14498.75</v>
      </c>
      <c r="E26" s="32">
        <v>-72.489999999999995</v>
      </c>
      <c r="F26" s="32">
        <v>5501.25</v>
      </c>
    </row>
    <row r="27" spans="1:6" x14ac:dyDescent="0.25">
      <c r="A27" s="29" t="s">
        <v>150</v>
      </c>
      <c r="B27" s="29" t="s">
        <v>151</v>
      </c>
      <c r="C27" s="30">
        <v>20000</v>
      </c>
      <c r="D27" s="30">
        <v>-14498.75</v>
      </c>
      <c r="E27" s="30">
        <v>-72.489999999999995</v>
      </c>
      <c r="F27" s="30">
        <v>5501.25</v>
      </c>
    </row>
    <row r="28" spans="1:6" x14ac:dyDescent="0.25">
      <c r="A28" s="1" t="s">
        <v>152</v>
      </c>
      <c r="B28" s="1" t="s">
        <v>153</v>
      </c>
      <c r="C28" s="36">
        <v>20000</v>
      </c>
      <c r="D28" s="36">
        <v>-14498.75</v>
      </c>
      <c r="E28" s="36">
        <v>-72.489999999999995</v>
      </c>
      <c r="F28" s="36">
        <v>5501.25</v>
      </c>
    </row>
    <row r="29" spans="1:6" x14ac:dyDescent="0.25">
      <c r="A29" s="1" t="s">
        <v>154</v>
      </c>
      <c r="B29" s="1" t="s">
        <v>155</v>
      </c>
      <c r="C29" s="36">
        <v>0</v>
      </c>
      <c r="D29" s="36">
        <v>0</v>
      </c>
      <c r="E29" s="36">
        <v>0</v>
      </c>
      <c r="F29" s="36">
        <v>0</v>
      </c>
    </row>
  </sheetData>
  <pageMargins left="0.7" right="0.7" top="0.75" bottom="0.75" header="0.3" footer="0.3"/>
  <pageSetup paperSize="9" scale="8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03066-B8A5-479A-8A37-64F5CD3DC650}">
  <dimension ref="A1:I26"/>
  <sheetViews>
    <sheetView topLeftCell="A2" workbookViewId="0">
      <selection activeCell="E30" sqref="E29:E30"/>
    </sheetView>
  </sheetViews>
  <sheetFormatPr defaultRowHeight="15" x14ac:dyDescent="0.25"/>
  <cols>
    <col min="1" max="1" width="10.28515625" customWidth="1"/>
    <col min="2" max="8" width="14.85546875" customWidth="1"/>
  </cols>
  <sheetData>
    <row r="1" spans="1:9" x14ac:dyDescent="0.25">
      <c r="A1" s="102" t="s">
        <v>7</v>
      </c>
      <c r="B1" s="102"/>
      <c r="C1" s="102"/>
      <c r="D1" s="102"/>
      <c r="E1" s="102"/>
      <c r="F1" s="102"/>
      <c r="G1" s="102"/>
      <c r="H1" s="102"/>
      <c r="I1" s="37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103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25.5" x14ac:dyDescent="0.25">
      <c r="A5" s="119"/>
      <c r="B5" s="120"/>
      <c r="C5" s="120"/>
      <c r="D5" s="120"/>
      <c r="E5" s="44"/>
      <c r="F5" s="45" t="s">
        <v>35</v>
      </c>
      <c r="G5" s="45" t="s">
        <v>6</v>
      </c>
      <c r="H5" s="45" t="s">
        <v>36</v>
      </c>
      <c r="I5" s="1"/>
    </row>
    <row r="6" spans="1:9" ht="15.75" x14ac:dyDescent="0.25">
      <c r="A6" s="107" t="s">
        <v>9</v>
      </c>
      <c r="B6" s="111"/>
      <c r="C6" s="111"/>
      <c r="D6" s="111"/>
      <c r="E6" s="111"/>
      <c r="F6" s="46">
        <v>660960</v>
      </c>
      <c r="G6" s="46">
        <v>325040</v>
      </c>
      <c r="H6" s="46">
        <v>986000</v>
      </c>
      <c r="I6" s="1"/>
    </row>
    <row r="7" spans="1:9" ht="15.75" x14ac:dyDescent="0.25">
      <c r="A7" s="107" t="s">
        <v>10</v>
      </c>
      <c r="B7" s="111"/>
      <c r="C7" s="111"/>
      <c r="D7" s="111"/>
      <c r="E7" s="111"/>
      <c r="F7" s="46">
        <v>660960</v>
      </c>
      <c r="G7" s="46">
        <v>-106191.24</v>
      </c>
      <c r="H7" s="46">
        <v>554768.76</v>
      </c>
      <c r="I7" s="1"/>
    </row>
    <row r="8" spans="1:9" ht="15" customHeight="1" x14ac:dyDescent="0.25">
      <c r="A8" s="107" t="s">
        <v>11</v>
      </c>
      <c r="B8" s="108"/>
      <c r="C8" s="108"/>
      <c r="D8" s="108"/>
      <c r="E8" s="109"/>
      <c r="F8" s="46">
        <v>10345.799999999999</v>
      </c>
      <c r="G8" s="46">
        <v>-8425.7999999999993</v>
      </c>
      <c r="H8" s="46">
        <v>1920</v>
      </c>
      <c r="I8" s="1"/>
    </row>
    <row r="9" spans="1:9" ht="15" customHeight="1" x14ac:dyDescent="0.25">
      <c r="A9" s="107" t="s">
        <v>13</v>
      </c>
      <c r="B9" s="108"/>
      <c r="C9" s="108"/>
      <c r="D9" s="108"/>
      <c r="E9" s="109"/>
      <c r="F9" s="46">
        <v>0</v>
      </c>
      <c r="G9" s="46">
        <v>0</v>
      </c>
      <c r="H9" s="46">
        <v>0</v>
      </c>
      <c r="I9" s="1"/>
    </row>
    <row r="10" spans="1:9" ht="15.75" x14ac:dyDescent="0.25">
      <c r="A10" s="112" t="s">
        <v>12</v>
      </c>
      <c r="B10" s="111"/>
      <c r="C10" s="111"/>
      <c r="D10" s="111"/>
      <c r="E10" s="111"/>
      <c r="F10" s="46">
        <f>SUM(F6:F9)</f>
        <v>1332265.8</v>
      </c>
      <c r="G10" s="46">
        <f>SUM(G6:G9)</f>
        <v>210422.96000000002</v>
      </c>
      <c r="H10" s="46">
        <f>SUM(H6:H9)</f>
        <v>1542688.76</v>
      </c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5.75" thickBot="1" x14ac:dyDescent="0.3">
      <c r="A12" s="1"/>
      <c r="B12" s="1"/>
      <c r="C12" s="1"/>
      <c r="D12" s="1"/>
      <c r="E12" s="1"/>
      <c r="F12" s="1"/>
      <c r="G12" s="1"/>
      <c r="H12" s="47" t="s">
        <v>23</v>
      </c>
      <c r="I12" s="1"/>
    </row>
    <row r="13" spans="1:9" ht="31.5" customHeight="1" thickBot="1" x14ac:dyDescent="0.3">
      <c r="A13" s="48" t="s">
        <v>14</v>
      </c>
      <c r="B13" s="113" t="s">
        <v>39</v>
      </c>
      <c r="C13" s="114"/>
      <c r="D13" s="114"/>
      <c r="E13" s="114"/>
      <c r="F13" s="114"/>
      <c r="G13" s="114"/>
      <c r="H13" s="115"/>
      <c r="I13" s="1"/>
    </row>
    <row r="14" spans="1:9" ht="51" customHeight="1" thickBot="1" x14ac:dyDescent="0.3">
      <c r="A14" s="49" t="s">
        <v>15</v>
      </c>
      <c r="B14" s="50" t="s">
        <v>8</v>
      </c>
      <c r="C14" s="51" t="s">
        <v>16</v>
      </c>
      <c r="D14" s="51" t="s">
        <v>17</v>
      </c>
      <c r="E14" s="51" t="s">
        <v>18</v>
      </c>
      <c r="F14" s="51" t="s">
        <v>19</v>
      </c>
      <c r="G14" s="52" t="s">
        <v>20</v>
      </c>
      <c r="H14" s="53" t="s">
        <v>21</v>
      </c>
      <c r="I14" s="1"/>
    </row>
    <row r="15" spans="1:9" x14ac:dyDescent="0.25">
      <c r="A15" s="54">
        <v>636</v>
      </c>
      <c r="B15" s="55"/>
      <c r="C15" s="56"/>
      <c r="D15" s="57"/>
      <c r="E15" s="58">
        <v>1920</v>
      </c>
      <c r="F15" s="58"/>
      <c r="G15" s="59"/>
      <c r="H15" s="60"/>
      <c r="I15" s="1"/>
    </row>
    <row r="16" spans="1:9" x14ac:dyDescent="0.25">
      <c r="A16" s="61">
        <v>651</v>
      </c>
      <c r="B16" s="62"/>
      <c r="C16" s="63"/>
      <c r="D16" s="63"/>
      <c r="E16" s="63"/>
      <c r="F16" s="63"/>
      <c r="G16" s="64"/>
      <c r="H16" s="65"/>
      <c r="I16" s="1"/>
    </row>
    <row r="17" spans="1:9" x14ac:dyDescent="0.25">
      <c r="A17" s="61">
        <v>652</v>
      </c>
      <c r="B17" s="62"/>
      <c r="C17" s="63"/>
      <c r="D17" s="63">
        <v>554768.76</v>
      </c>
      <c r="E17" s="63"/>
      <c r="F17" s="63"/>
      <c r="G17" s="64"/>
      <c r="H17" s="65"/>
      <c r="I17" s="1"/>
    </row>
    <row r="18" spans="1:9" x14ac:dyDescent="0.25">
      <c r="A18" s="61">
        <v>653</v>
      </c>
      <c r="B18" s="62"/>
      <c r="C18" s="63"/>
      <c r="D18" s="63"/>
      <c r="E18" s="63"/>
      <c r="F18" s="63"/>
      <c r="G18" s="64"/>
      <c r="H18" s="65"/>
      <c r="I18" s="1"/>
    </row>
    <row r="19" spans="1:9" x14ac:dyDescent="0.25">
      <c r="A19" s="61">
        <v>661</v>
      </c>
      <c r="B19" s="62"/>
      <c r="C19" s="63"/>
      <c r="D19" s="63"/>
      <c r="E19" s="63"/>
      <c r="F19" s="63"/>
      <c r="G19" s="64"/>
      <c r="H19" s="65"/>
      <c r="I19" s="1"/>
    </row>
    <row r="20" spans="1:9" x14ac:dyDescent="0.25">
      <c r="A20" s="61">
        <v>663</v>
      </c>
      <c r="B20" s="62"/>
      <c r="C20" s="63"/>
      <c r="D20" s="63"/>
      <c r="E20" s="63"/>
      <c r="F20" s="63">
        <v>0</v>
      </c>
      <c r="G20" s="64"/>
      <c r="H20" s="65"/>
      <c r="I20" s="1"/>
    </row>
    <row r="21" spans="1:9" x14ac:dyDescent="0.25">
      <c r="A21" s="61">
        <v>671</v>
      </c>
      <c r="B21" s="62">
        <v>986000</v>
      </c>
      <c r="C21" s="63"/>
      <c r="D21" s="63"/>
      <c r="E21" s="63"/>
      <c r="F21" s="63"/>
      <c r="G21" s="64"/>
      <c r="H21" s="65"/>
      <c r="I21" s="1"/>
    </row>
    <row r="22" spans="1:9" x14ac:dyDescent="0.25">
      <c r="A22" s="61">
        <v>673</v>
      </c>
      <c r="B22" s="62"/>
      <c r="C22" s="63"/>
      <c r="D22" s="63"/>
      <c r="E22" s="63"/>
      <c r="F22" s="63"/>
      <c r="G22" s="64"/>
      <c r="H22" s="65"/>
      <c r="I22" s="1"/>
    </row>
    <row r="23" spans="1:9" ht="19.5" customHeight="1" thickBot="1" x14ac:dyDescent="0.3">
      <c r="A23" s="66">
        <v>922</v>
      </c>
      <c r="B23" s="67"/>
      <c r="C23" s="68"/>
      <c r="D23" s="68"/>
      <c r="E23" s="68"/>
      <c r="F23" s="68"/>
      <c r="G23" s="69"/>
      <c r="H23" s="70"/>
      <c r="I23" s="1"/>
    </row>
    <row r="24" spans="1:9" ht="32.25" customHeight="1" thickBot="1" x14ac:dyDescent="0.3">
      <c r="A24" s="71" t="s">
        <v>22</v>
      </c>
      <c r="B24" s="72">
        <f>SUM(B15:B23)</f>
        <v>986000</v>
      </c>
      <c r="C24" s="73">
        <f>SUM(C19:C23)</f>
        <v>0</v>
      </c>
      <c r="D24" s="74">
        <f>SUM(D15:D23)</f>
        <v>554768.76</v>
      </c>
      <c r="E24" s="73">
        <f>E15</f>
        <v>1920</v>
      </c>
      <c r="F24" s="74">
        <f>SUM(F15:F23)</f>
        <v>0</v>
      </c>
      <c r="G24" s="73">
        <v>0</v>
      </c>
      <c r="H24" s="75">
        <v>0</v>
      </c>
      <c r="I24" s="1"/>
    </row>
    <row r="25" spans="1:9" ht="42.75" thickBot="1" x14ac:dyDescent="0.3">
      <c r="A25" s="71" t="s">
        <v>40</v>
      </c>
      <c r="B25" s="116">
        <f>SUM(B24:H24)</f>
        <v>1542688.76</v>
      </c>
      <c r="C25" s="117"/>
      <c r="D25" s="117"/>
      <c r="E25" s="117"/>
      <c r="F25" s="117"/>
      <c r="G25" s="117"/>
      <c r="H25" s="118"/>
      <c r="I25" s="1"/>
    </row>
    <row r="26" spans="1:9" x14ac:dyDescent="0.25">
      <c r="A26" s="110"/>
      <c r="B26" s="110"/>
      <c r="C26" s="110"/>
      <c r="D26" s="110"/>
      <c r="E26" s="110"/>
      <c r="F26" s="110"/>
      <c r="G26" s="110"/>
      <c r="H26" s="110"/>
      <c r="I26" s="110"/>
    </row>
  </sheetData>
  <mergeCells count="10">
    <mergeCell ref="A8:E8"/>
    <mergeCell ref="A9:E9"/>
    <mergeCell ref="A1:H1"/>
    <mergeCell ref="A26:I26"/>
    <mergeCell ref="A6:E6"/>
    <mergeCell ref="A7:E7"/>
    <mergeCell ref="A10:E10"/>
    <mergeCell ref="B13:H13"/>
    <mergeCell ref="B25:H25"/>
    <mergeCell ref="A5:D5"/>
  </mergeCells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34BA4-A88D-4B01-A801-CA9D57B55356}">
  <sheetPr>
    <pageSetUpPr fitToPage="1"/>
  </sheetPr>
  <dimension ref="A1:F64"/>
  <sheetViews>
    <sheetView tabSelected="1" topLeftCell="A39" zoomScaleNormal="100" workbookViewId="0">
      <selection activeCell="A63" sqref="A63"/>
    </sheetView>
  </sheetViews>
  <sheetFormatPr defaultRowHeight="15" x14ac:dyDescent="0.25"/>
  <cols>
    <col min="2" max="2" width="72.28515625" customWidth="1"/>
    <col min="3" max="3" width="15.7109375" customWidth="1"/>
    <col min="4" max="4" width="15.28515625" customWidth="1"/>
    <col min="5" max="5" width="15.7109375" customWidth="1"/>
    <col min="6" max="6" width="14.5703125" customWidth="1"/>
    <col min="9" max="9" width="11.7109375" bestFit="1" customWidth="1"/>
  </cols>
  <sheetData>
    <row r="1" spans="1:6" x14ac:dyDescent="0.25">
      <c r="A1" s="1" t="s">
        <v>161</v>
      </c>
      <c r="B1" s="1"/>
      <c r="C1" s="1"/>
      <c r="D1" s="1"/>
      <c r="E1" s="1"/>
      <c r="F1" s="1"/>
    </row>
    <row r="2" spans="1:6" x14ac:dyDescent="0.25">
      <c r="A2" s="122" t="s">
        <v>24</v>
      </c>
      <c r="B2" s="122"/>
      <c r="C2" s="122"/>
      <c r="D2" s="122"/>
      <c r="E2" s="122"/>
      <c r="F2" s="122"/>
    </row>
    <row r="3" spans="1:6" ht="15.75" x14ac:dyDescent="0.25">
      <c r="A3" s="123"/>
      <c r="B3" s="123"/>
      <c r="C3" s="39"/>
      <c r="D3" s="97"/>
      <c r="E3" s="41"/>
      <c r="F3" s="1"/>
    </row>
    <row r="4" spans="1:6" ht="15.75" x14ac:dyDescent="0.25">
      <c r="A4" s="38" t="s">
        <v>171</v>
      </c>
      <c r="B4" s="38"/>
      <c r="C4" s="39"/>
      <c r="D4" s="40"/>
      <c r="E4" s="41"/>
      <c r="F4" s="1"/>
    </row>
    <row r="5" spans="1:6" ht="15.75" x14ac:dyDescent="0.25">
      <c r="A5" s="124" t="s">
        <v>172</v>
      </c>
      <c r="B5" s="124"/>
      <c r="C5" s="124"/>
      <c r="D5" s="42"/>
      <c r="E5" s="42"/>
      <c r="F5" s="43"/>
    </row>
    <row r="6" spans="1:6" x14ac:dyDescent="0.25">
      <c r="A6" s="1"/>
      <c r="B6" s="1"/>
      <c r="C6" s="1"/>
      <c r="D6" s="1"/>
      <c r="E6" s="1"/>
      <c r="F6" s="1"/>
    </row>
    <row r="7" spans="1:6" ht="26.25" x14ac:dyDescent="0.25">
      <c r="A7" s="76" t="s">
        <v>25</v>
      </c>
      <c r="B7" s="77" t="s">
        <v>26</v>
      </c>
      <c r="C7" s="77" t="s">
        <v>27</v>
      </c>
      <c r="D7" s="76" t="s">
        <v>99</v>
      </c>
      <c r="E7" s="76" t="s">
        <v>100</v>
      </c>
      <c r="F7" s="77" t="s">
        <v>28</v>
      </c>
    </row>
    <row r="8" spans="1:6" x14ac:dyDescent="0.25">
      <c r="A8" s="77" t="s">
        <v>29</v>
      </c>
      <c r="B8" s="77"/>
      <c r="C8" s="78">
        <v>1332265.8</v>
      </c>
      <c r="D8" s="78">
        <v>210422.96</v>
      </c>
      <c r="E8" s="78">
        <v>15.79</v>
      </c>
      <c r="F8" s="78">
        <v>1542688.76</v>
      </c>
    </row>
    <row r="9" spans="1:6" x14ac:dyDescent="0.25">
      <c r="A9" s="79" t="s">
        <v>41</v>
      </c>
      <c r="B9" s="79"/>
      <c r="C9" s="80">
        <v>1332265.8</v>
      </c>
      <c r="D9" s="80">
        <v>210422.96</v>
      </c>
      <c r="E9" s="80">
        <v>15.79</v>
      </c>
      <c r="F9" s="80">
        <v>1542688.76</v>
      </c>
    </row>
    <row r="10" spans="1:6" ht="15" customHeight="1" x14ac:dyDescent="0.25">
      <c r="A10" s="81" t="s">
        <v>30</v>
      </c>
      <c r="B10" s="81"/>
      <c r="C10" s="82">
        <v>1332265.8</v>
      </c>
      <c r="D10" s="82">
        <v>210422.96</v>
      </c>
      <c r="E10" s="82">
        <v>15.79</v>
      </c>
      <c r="F10" s="82">
        <v>1542688.76</v>
      </c>
    </row>
    <row r="11" spans="1:6" x14ac:dyDescent="0.25">
      <c r="A11" s="83" t="s">
        <v>42</v>
      </c>
      <c r="B11" s="83"/>
      <c r="C11" s="84">
        <v>1332265.8</v>
      </c>
      <c r="D11" s="84">
        <v>210422.96</v>
      </c>
      <c r="E11" s="84">
        <v>15.79</v>
      </c>
      <c r="F11" s="84">
        <v>1542688.76</v>
      </c>
    </row>
    <row r="12" spans="1:6" x14ac:dyDescent="0.25">
      <c r="A12" s="85" t="s">
        <v>43</v>
      </c>
      <c r="B12" s="85"/>
      <c r="C12" s="86">
        <v>1332265.8</v>
      </c>
      <c r="D12" s="86">
        <v>210422.96</v>
      </c>
      <c r="E12" s="86">
        <v>15.79</v>
      </c>
      <c r="F12" s="86">
        <v>1542688.76</v>
      </c>
    </row>
    <row r="13" spans="1:6" x14ac:dyDescent="0.25">
      <c r="A13" s="87" t="s">
        <v>44</v>
      </c>
      <c r="B13" s="87"/>
      <c r="C13" s="88">
        <v>1332265.8</v>
      </c>
      <c r="D13" s="88">
        <v>210422.96</v>
      </c>
      <c r="E13" s="88">
        <v>15.79</v>
      </c>
      <c r="F13" s="88">
        <v>1542688.76</v>
      </c>
    </row>
    <row r="14" spans="1:6" x14ac:dyDescent="0.25">
      <c r="A14" s="89" t="s">
        <v>45</v>
      </c>
      <c r="B14" s="89"/>
      <c r="C14" s="90">
        <v>983972.12</v>
      </c>
      <c r="D14" s="90">
        <v>226526.88</v>
      </c>
      <c r="E14" s="90">
        <v>23.02</v>
      </c>
      <c r="F14" s="90">
        <v>1210499</v>
      </c>
    </row>
    <row r="15" spans="1:6" x14ac:dyDescent="0.25">
      <c r="A15" s="91" t="s">
        <v>164</v>
      </c>
      <c r="B15" s="91"/>
      <c r="C15" s="92">
        <v>660960</v>
      </c>
      <c r="D15" s="92">
        <v>325040</v>
      </c>
      <c r="E15" s="92">
        <v>49.18</v>
      </c>
      <c r="F15" s="92">
        <v>986000</v>
      </c>
    </row>
    <row r="16" spans="1:6" x14ac:dyDescent="0.25">
      <c r="A16" s="93" t="s">
        <v>31</v>
      </c>
      <c r="B16" s="93"/>
      <c r="C16" s="94">
        <v>660960</v>
      </c>
      <c r="D16" s="94">
        <v>325040</v>
      </c>
      <c r="E16" s="94">
        <v>49.18</v>
      </c>
      <c r="F16" s="94">
        <v>986000</v>
      </c>
    </row>
    <row r="17" spans="1:6" ht="15" customHeight="1" x14ac:dyDescent="0.25">
      <c r="A17" s="95" t="s">
        <v>46</v>
      </c>
      <c r="B17" s="95" t="s">
        <v>47</v>
      </c>
      <c r="C17" s="96">
        <v>660960</v>
      </c>
      <c r="D17" s="96">
        <v>230540</v>
      </c>
      <c r="E17" s="96">
        <v>34.880000000000003</v>
      </c>
      <c r="F17" s="96">
        <v>891500</v>
      </c>
    </row>
    <row r="18" spans="1:6" x14ac:dyDescent="0.25">
      <c r="A18" s="95" t="s">
        <v>56</v>
      </c>
      <c r="B18" s="95" t="s">
        <v>57</v>
      </c>
      <c r="C18" s="96">
        <v>0</v>
      </c>
      <c r="D18" s="96">
        <v>46000</v>
      </c>
      <c r="E18" s="96">
        <v>100</v>
      </c>
      <c r="F18" s="96">
        <v>46000</v>
      </c>
    </row>
    <row r="19" spans="1:6" x14ac:dyDescent="0.25">
      <c r="A19" s="95" t="s">
        <v>48</v>
      </c>
      <c r="B19" s="95" t="s">
        <v>49</v>
      </c>
      <c r="C19" s="96">
        <v>0</v>
      </c>
      <c r="D19" s="96">
        <v>48500</v>
      </c>
      <c r="E19" s="96">
        <v>100</v>
      </c>
      <c r="F19" s="96">
        <v>48500</v>
      </c>
    </row>
    <row r="20" spans="1:6" x14ac:dyDescent="0.25">
      <c r="A20" s="93" t="s">
        <v>50</v>
      </c>
      <c r="B20" s="93"/>
      <c r="C20" s="94">
        <v>323012.12</v>
      </c>
      <c r="D20" s="94">
        <v>-98513.12</v>
      </c>
      <c r="E20" s="94">
        <v>-30.5</v>
      </c>
      <c r="F20" s="94">
        <v>224499</v>
      </c>
    </row>
    <row r="21" spans="1:6" x14ac:dyDescent="0.25">
      <c r="A21" s="95" t="s">
        <v>46</v>
      </c>
      <c r="B21" s="95" t="s">
        <v>47</v>
      </c>
      <c r="C21" s="96">
        <v>135309.12</v>
      </c>
      <c r="D21" s="96">
        <v>-135309.12</v>
      </c>
      <c r="E21" s="96">
        <v>-100</v>
      </c>
      <c r="F21" s="96">
        <v>0</v>
      </c>
    </row>
    <row r="22" spans="1:6" x14ac:dyDescent="0.25">
      <c r="A22" s="95" t="s">
        <v>51</v>
      </c>
      <c r="B22" s="95" t="s">
        <v>32</v>
      </c>
      <c r="C22" s="96">
        <v>10000</v>
      </c>
      <c r="D22" s="96">
        <v>47443.76</v>
      </c>
      <c r="E22" s="96">
        <v>474.44</v>
      </c>
      <c r="F22" s="96">
        <v>57443.76</v>
      </c>
    </row>
    <row r="23" spans="1:6" x14ac:dyDescent="0.25">
      <c r="A23" s="95" t="s">
        <v>52</v>
      </c>
      <c r="B23" s="95" t="s">
        <v>53</v>
      </c>
      <c r="C23" s="96">
        <v>117810</v>
      </c>
      <c r="D23" s="96">
        <v>29715.75</v>
      </c>
      <c r="E23" s="96">
        <v>25.22</v>
      </c>
      <c r="F23" s="96">
        <v>147525.75</v>
      </c>
    </row>
    <row r="24" spans="1:6" x14ac:dyDescent="0.25">
      <c r="A24" s="95" t="s">
        <v>54</v>
      </c>
      <c r="B24" s="95" t="s">
        <v>55</v>
      </c>
      <c r="C24" s="96">
        <v>2000</v>
      </c>
      <c r="D24" s="96">
        <v>-1753</v>
      </c>
      <c r="E24" s="96">
        <v>-87.65</v>
      </c>
      <c r="F24" s="96">
        <v>247</v>
      </c>
    </row>
    <row r="25" spans="1:6" x14ac:dyDescent="0.25">
      <c r="A25" s="95" t="s">
        <v>56</v>
      </c>
      <c r="B25" s="95" t="s">
        <v>57</v>
      </c>
      <c r="C25" s="96">
        <v>40800</v>
      </c>
      <c r="D25" s="96">
        <v>-40800</v>
      </c>
      <c r="E25" s="96">
        <v>-100</v>
      </c>
      <c r="F25" s="96">
        <v>0</v>
      </c>
    </row>
    <row r="26" spans="1:6" x14ac:dyDescent="0.25">
      <c r="A26" s="95" t="s">
        <v>58</v>
      </c>
      <c r="B26" s="95" t="s">
        <v>59</v>
      </c>
      <c r="C26" s="96">
        <v>5550</v>
      </c>
      <c r="D26" s="96">
        <v>-810.51</v>
      </c>
      <c r="E26" s="96">
        <v>-14.6</v>
      </c>
      <c r="F26" s="96">
        <v>4739.49</v>
      </c>
    </row>
    <row r="27" spans="1:6" x14ac:dyDescent="0.25">
      <c r="A27" s="95" t="s">
        <v>60</v>
      </c>
      <c r="B27" s="95" t="s">
        <v>61</v>
      </c>
      <c r="C27" s="96">
        <v>11543</v>
      </c>
      <c r="D27" s="96">
        <v>3000</v>
      </c>
      <c r="E27" s="96">
        <v>25.99</v>
      </c>
      <c r="F27" s="96">
        <v>14543</v>
      </c>
    </row>
    <row r="28" spans="1:6" x14ac:dyDescent="0.25">
      <c r="A28" s="89" t="s">
        <v>62</v>
      </c>
      <c r="B28" s="89"/>
      <c r="C28" s="90">
        <v>328293.68</v>
      </c>
      <c r="D28" s="90">
        <v>-1605.17</v>
      </c>
      <c r="E28" s="90">
        <v>-0.49</v>
      </c>
      <c r="F28" s="90">
        <v>326688.51</v>
      </c>
    </row>
    <row r="29" spans="1:6" x14ac:dyDescent="0.25">
      <c r="A29" s="91" t="s">
        <v>164</v>
      </c>
      <c r="B29" s="91"/>
      <c r="C29" s="92">
        <v>317947.88</v>
      </c>
      <c r="D29" s="92">
        <v>6820.63</v>
      </c>
      <c r="E29" s="92">
        <v>2.15</v>
      </c>
      <c r="F29" s="92">
        <v>324768.51</v>
      </c>
    </row>
    <row r="30" spans="1:6" x14ac:dyDescent="0.25">
      <c r="A30" s="93" t="s">
        <v>50</v>
      </c>
      <c r="B30" s="93"/>
      <c r="C30" s="94">
        <v>317947.88</v>
      </c>
      <c r="D30" s="94">
        <v>6820.63</v>
      </c>
      <c r="E30" s="94">
        <v>2.15</v>
      </c>
      <c r="F30" s="94">
        <v>324768.51</v>
      </c>
    </row>
    <row r="31" spans="1:6" x14ac:dyDescent="0.25">
      <c r="A31" s="95" t="s">
        <v>63</v>
      </c>
      <c r="B31" s="95" t="s">
        <v>64</v>
      </c>
      <c r="C31" s="96">
        <v>25480</v>
      </c>
      <c r="D31" s="96">
        <v>12167.83</v>
      </c>
      <c r="E31" s="96">
        <v>47.75</v>
      </c>
      <c r="F31" s="96">
        <v>37647.83</v>
      </c>
    </row>
    <row r="32" spans="1:6" x14ac:dyDescent="0.25">
      <c r="A32" s="95" t="s">
        <v>65</v>
      </c>
      <c r="B32" s="95" t="s">
        <v>66</v>
      </c>
      <c r="C32" s="96">
        <v>199514.2</v>
      </c>
      <c r="D32" s="96">
        <v>0</v>
      </c>
      <c r="E32" s="96">
        <v>0</v>
      </c>
      <c r="F32" s="96">
        <v>199514.2</v>
      </c>
    </row>
    <row r="33" spans="1:6" x14ac:dyDescent="0.25">
      <c r="A33" s="95" t="s">
        <v>48</v>
      </c>
      <c r="B33" s="95" t="s">
        <v>49</v>
      </c>
      <c r="C33" s="96">
        <v>30700</v>
      </c>
      <c r="D33" s="96">
        <v>-10500</v>
      </c>
      <c r="E33" s="96">
        <v>-34.200000000000003</v>
      </c>
      <c r="F33" s="96">
        <v>20200</v>
      </c>
    </row>
    <row r="34" spans="1:6" x14ac:dyDescent="0.25">
      <c r="A34" s="95" t="s">
        <v>67</v>
      </c>
      <c r="B34" s="95" t="s">
        <v>68</v>
      </c>
      <c r="C34" s="96">
        <v>4000</v>
      </c>
      <c r="D34" s="96">
        <v>0</v>
      </c>
      <c r="E34" s="96">
        <v>0</v>
      </c>
      <c r="F34" s="96">
        <v>4000</v>
      </c>
    </row>
    <row r="35" spans="1:6" x14ac:dyDescent="0.25">
      <c r="A35" s="95" t="s">
        <v>69</v>
      </c>
      <c r="B35" s="95" t="s">
        <v>70</v>
      </c>
      <c r="C35" s="96">
        <v>5530</v>
      </c>
      <c r="D35" s="96">
        <v>1800</v>
      </c>
      <c r="E35" s="96">
        <v>32.549999999999997</v>
      </c>
      <c r="F35" s="96">
        <v>7330</v>
      </c>
    </row>
    <row r="36" spans="1:6" x14ac:dyDescent="0.25">
      <c r="A36" s="95" t="s">
        <v>71</v>
      </c>
      <c r="B36" s="95" t="s">
        <v>72</v>
      </c>
      <c r="C36" s="96">
        <v>10050</v>
      </c>
      <c r="D36" s="96">
        <v>-3650</v>
      </c>
      <c r="E36" s="96">
        <v>-36.32</v>
      </c>
      <c r="F36" s="96">
        <v>6400</v>
      </c>
    </row>
    <row r="37" spans="1:6" x14ac:dyDescent="0.25">
      <c r="A37" s="95" t="s">
        <v>89</v>
      </c>
      <c r="B37" s="95" t="s">
        <v>90</v>
      </c>
      <c r="C37" s="96">
        <v>0</v>
      </c>
      <c r="D37" s="96">
        <v>3000</v>
      </c>
      <c r="E37" s="96">
        <v>100</v>
      </c>
      <c r="F37" s="96">
        <v>3000</v>
      </c>
    </row>
    <row r="38" spans="1:6" x14ac:dyDescent="0.25">
      <c r="A38" s="95" t="s">
        <v>73</v>
      </c>
      <c r="B38" s="95" t="s">
        <v>74</v>
      </c>
      <c r="C38" s="96">
        <v>0</v>
      </c>
      <c r="D38" s="96">
        <v>0</v>
      </c>
      <c r="E38" s="96">
        <v>0</v>
      </c>
      <c r="F38" s="96">
        <v>0</v>
      </c>
    </row>
    <row r="39" spans="1:6" x14ac:dyDescent="0.25">
      <c r="A39" s="95" t="s">
        <v>75</v>
      </c>
      <c r="B39" s="95" t="s">
        <v>76</v>
      </c>
      <c r="C39" s="96">
        <v>15190</v>
      </c>
      <c r="D39" s="96">
        <v>7810</v>
      </c>
      <c r="E39" s="96">
        <v>51.42</v>
      </c>
      <c r="F39" s="96">
        <v>23000</v>
      </c>
    </row>
    <row r="40" spans="1:6" x14ac:dyDescent="0.25">
      <c r="A40" s="95" t="s">
        <v>77</v>
      </c>
      <c r="B40" s="95" t="s">
        <v>78</v>
      </c>
      <c r="C40" s="96">
        <v>5000.2</v>
      </c>
      <c r="D40" s="96">
        <v>3712.8</v>
      </c>
      <c r="E40" s="96">
        <v>74.25</v>
      </c>
      <c r="F40" s="96">
        <v>8713</v>
      </c>
    </row>
    <row r="41" spans="1:6" x14ac:dyDescent="0.25">
      <c r="A41" s="95" t="s">
        <v>79</v>
      </c>
      <c r="B41" s="95" t="s">
        <v>80</v>
      </c>
      <c r="C41" s="96">
        <v>2320</v>
      </c>
      <c r="D41" s="96">
        <v>-1320</v>
      </c>
      <c r="E41" s="96">
        <v>-56.9</v>
      </c>
      <c r="F41" s="96">
        <v>1000</v>
      </c>
    </row>
    <row r="42" spans="1:6" x14ac:dyDescent="0.25">
      <c r="A42" s="95" t="s">
        <v>81</v>
      </c>
      <c r="B42" s="95" t="s">
        <v>82</v>
      </c>
      <c r="C42" s="96">
        <v>3000</v>
      </c>
      <c r="D42" s="96">
        <v>-2000</v>
      </c>
      <c r="E42" s="96">
        <v>-66.67</v>
      </c>
      <c r="F42" s="96">
        <v>1000</v>
      </c>
    </row>
    <row r="43" spans="1:6" x14ac:dyDescent="0.25">
      <c r="A43" s="95" t="s">
        <v>83</v>
      </c>
      <c r="B43" s="95" t="s">
        <v>84</v>
      </c>
      <c r="C43" s="96">
        <v>1000</v>
      </c>
      <c r="D43" s="96">
        <v>0</v>
      </c>
      <c r="E43" s="96">
        <v>0</v>
      </c>
      <c r="F43" s="96">
        <v>1000</v>
      </c>
    </row>
    <row r="44" spans="1:6" x14ac:dyDescent="0.25">
      <c r="A44" s="95" t="s">
        <v>85</v>
      </c>
      <c r="B44" s="95" t="s">
        <v>33</v>
      </c>
      <c r="C44" s="96">
        <v>13663.48</v>
      </c>
      <c r="D44" s="96">
        <v>-2000</v>
      </c>
      <c r="E44" s="96">
        <v>-14.64</v>
      </c>
      <c r="F44" s="96">
        <v>11663.48</v>
      </c>
    </row>
    <row r="45" spans="1:6" x14ac:dyDescent="0.25">
      <c r="A45" s="95" t="s">
        <v>86</v>
      </c>
      <c r="B45" s="95" t="s">
        <v>87</v>
      </c>
      <c r="C45" s="96">
        <v>2500</v>
      </c>
      <c r="D45" s="96">
        <v>-2200</v>
      </c>
      <c r="E45" s="96">
        <v>-88</v>
      </c>
      <c r="F45" s="96">
        <v>300</v>
      </c>
    </row>
    <row r="46" spans="1:6" x14ac:dyDescent="0.25">
      <c r="A46" s="93" t="s">
        <v>88</v>
      </c>
      <c r="B46" s="93"/>
      <c r="C46" s="94">
        <v>10345.799999999999</v>
      </c>
      <c r="D46" s="94">
        <v>-8425.7999999999993</v>
      </c>
      <c r="E46" s="94">
        <v>-81.44</v>
      </c>
      <c r="F46" s="94">
        <v>1920</v>
      </c>
    </row>
    <row r="47" spans="1:6" x14ac:dyDescent="0.25">
      <c r="A47" s="95" t="s">
        <v>71</v>
      </c>
      <c r="B47" s="95" t="s">
        <v>72</v>
      </c>
      <c r="C47" s="96">
        <v>0</v>
      </c>
      <c r="D47" s="96">
        <v>1920</v>
      </c>
      <c r="E47" s="96">
        <v>100</v>
      </c>
      <c r="F47" s="96">
        <v>1920</v>
      </c>
    </row>
    <row r="48" spans="1:6" x14ac:dyDescent="0.25">
      <c r="A48" s="95" t="s">
        <v>89</v>
      </c>
      <c r="B48" s="95" t="s">
        <v>90</v>
      </c>
      <c r="C48" s="96">
        <v>10345.799999999999</v>
      </c>
      <c r="D48" s="96">
        <v>-10345.799999999999</v>
      </c>
      <c r="E48" s="96">
        <v>-100</v>
      </c>
      <c r="F48" s="96">
        <v>0</v>
      </c>
    </row>
    <row r="49" spans="1:6" x14ac:dyDescent="0.25">
      <c r="A49" s="89" t="s">
        <v>91</v>
      </c>
      <c r="B49" s="89"/>
      <c r="C49" s="90">
        <v>20000</v>
      </c>
      <c r="D49" s="90">
        <v>-14498.75</v>
      </c>
      <c r="E49" s="90">
        <v>-72.489999999999995</v>
      </c>
      <c r="F49" s="90">
        <v>5501.25</v>
      </c>
    </row>
    <row r="50" spans="1:6" x14ac:dyDescent="0.25">
      <c r="A50" s="91" t="s">
        <v>164</v>
      </c>
      <c r="B50" s="91"/>
      <c r="C50" s="92">
        <v>20000</v>
      </c>
      <c r="D50" s="92">
        <v>-14498.75</v>
      </c>
      <c r="E50" s="92">
        <v>-72.489999999999995</v>
      </c>
      <c r="F50" s="92">
        <v>5501.25</v>
      </c>
    </row>
    <row r="51" spans="1:6" x14ac:dyDescent="0.25">
      <c r="A51" s="93" t="s">
        <v>50</v>
      </c>
      <c r="B51" s="93"/>
      <c r="C51" s="94">
        <v>20000</v>
      </c>
      <c r="D51" s="94">
        <v>-14498.75</v>
      </c>
      <c r="E51" s="94">
        <v>-72.489999999999995</v>
      </c>
      <c r="F51" s="94">
        <v>5501.25</v>
      </c>
    </row>
    <row r="52" spans="1:6" ht="15" customHeight="1" x14ac:dyDescent="0.25">
      <c r="A52" s="95" t="s">
        <v>92</v>
      </c>
      <c r="B52" s="95" t="s">
        <v>93</v>
      </c>
      <c r="C52" s="96">
        <v>20000</v>
      </c>
      <c r="D52" s="96">
        <v>-14498.75</v>
      </c>
      <c r="E52" s="96">
        <v>-72.489999999999995</v>
      </c>
      <c r="F52" s="96">
        <v>5501.25</v>
      </c>
    </row>
    <row r="53" spans="1:6" ht="15" customHeight="1" x14ac:dyDescent="0.25">
      <c r="A53" s="93" t="s">
        <v>94</v>
      </c>
      <c r="B53" s="93"/>
      <c r="C53" s="94">
        <v>0</v>
      </c>
      <c r="D53" s="94">
        <v>0</v>
      </c>
      <c r="E53" s="94">
        <v>0</v>
      </c>
      <c r="F53" s="94">
        <v>0</v>
      </c>
    </row>
    <row r="54" spans="1:6" x14ac:dyDescent="0.25">
      <c r="A54" s="95" t="s">
        <v>95</v>
      </c>
      <c r="B54" s="95" t="s">
        <v>96</v>
      </c>
      <c r="C54" s="96">
        <v>0</v>
      </c>
      <c r="D54" s="96">
        <v>0</v>
      </c>
      <c r="E54" s="96">
        <v>0</v>
      </c>
      <c r="F54" s="96">
        <v>0</v>
      </c>
    </row>
    <row r="55" spans="1:6" x14ac:dyDescent="0.25">
      <c r="A55" s="95" t="s">
        <v>97</v>
      </c>
      <c r="B55" s="95" t="s">
        <v>98</v>
      </c>
      <c r="C55" s="96">
        <v>0</v>
      </c>
      <c r="D55" s="96">
        <v>0</v>
      </c>
      <c r="E55" s="96">
        <v>0</v>
      </c>
      <c r="F55" s="96">
        <v>0</v>
      </c>
    </row>
    <row r="57" spans="1:6" ht="15.75" x14ac:dyDescent="0.25">
      <c r="A57" s="125" t="s">
        <v>167</v>
      </c>
      <c r="B57" s="125"/>
      <c r="C57" s="125"/>
      <c r="D57" s="125"/>
      <c r="E57" s="125"/>
      <c r="F57" s="125"/>
    </row>
    <row r="59" spans="1:6" ht="15.75" x14ac:dyDescent="0.25">
      <c r="A59" s="126" t="s">
        <v>174</v>
      </c>
      <c r="B59" s="127"/>
      <c r="C59" s="127"/>
      <c r="D59" s="127"/>
      <c r="E59" s="127"/>
      <c r="F59" s="127"/>
    </row>
    <row r="60" spans="1:6" x14ac:dyDescent="0.25">
      <c r="A60" s="1"/>
    </row>
    <row r="61" spans="1:6" x14ac:dyDescent="0.25">
      <c r="A61" s="1" t="s">
        <v>168</v>
      </c>
    </row>
    <row r="62" spans="1:6" x14ac:dyDescent="0.25">
      <c r="A62" t="s">
        <v>173</v>
      </c>
    </row>
    <row r="63" spans="1:6" x14ac:dyDescent="0.25">
      <c r="A63" s="1" t="s">
        <v>175</v>
      </c>
      <c r="E63" s="121" t="s">
        <v>169</v>
      </c>
      <c r="F63" s="121"/>
    </row>
    <row r="64" spans="1:6" x14ac:dyDescent="0.25">
      <c r="E64" s="121" t="s">
        <v>170</v>
      </c>
      <c r="F64" s="121"/>
    </row>
  </sheetData>
  <mergeCells count="7">
    <mergeCell ref="E63:F63"/>
    <mergeCell ref="E64:F64"/>
    <mergeCell ref="A2:F2"/>
    <mergeCell ref="A3:B3"/>
    <mergeCell ref="A5:C5"/>
    <mergeCell ref="A57:F57"/>
    <mergeCell ref="A59:F59"/>
  </mergeCells>
  <pageMargins left="0.7" right="0.7" top="0.75" bottom="0.75" header="0.3" footer="0.3"/>
  <pageSetup paperSize="9" scale="9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 - sintetika</vt:lpstr>
      <vt:lpstr>Opći dio - analitika</vt:lpstr>
      <vt:lpstr>List2</vt:lpstr>
      <vt:lpstr>Posebni dio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Žabac</dc:creator>
  <cp:lastModifiedBy>Žabac</cp:lastModifiedBy>
  <cp:lastPrinted>2022-11-21T06:03:52Z</cp:lastPrinted>
  <dcterms:created xsi:type="dcterms:W3CDTF">2021-11-30T08:29:46Z</dcterms:created>
  <dcterms:modified xsi:type="dcterms:W3CDTF">2022-11-21T06:52:31Z</dcterms:modified>
</cp:coreProperties>
</file>