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ina\Documents\Dječji vrtić Žabac\Upravno vijeće\15 sjednica Upravnog vijeća\"/>
    </mc:Choice>
  </mc:AlternateContent>
  <xr:revisionPtr revIDLastSave="0" documentId="13_ncr:1_{9799A704-0C2B-40FD-875D-87A85E6AC7F3}" xr6:coauthVersionLast="47" xr6:coauthVersionMax="47" xr10:uidLastSave="{00000000-0000-0000-0000-000000000000}"/>
  <bookViews>
    <workbookView xWindow="-120" yWindow="-120" windowWidth="29040" windowHeight="15840" xr2:uid="{B8CEA632-0B53-46AC-A31B-5A27CA6E0AD4}"/>
  </bookViews>
  <sheets>
    <sheet name="Opći dio " sheetId="1" r:id="rId1"/>
    <sheet name="Posebni dio " sheetId="4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4" l="1"/>
  <c r="C31" i="4" s="1"/>
  <c r="C28" i="4" s="1"/>
  <c r="H41" i="1"/>
  <c r="G38" i="1"/>
  <c r="D52" i="4"/>
  <c r="D44" i="4"/>
  <c r="D43" i="4"/>
  <c r="D37" i="4"/>
  <c r="D35" i="4"/>
  <c r="D34" i="4"/>
  <c r="D33" i="4"/>
  <c r="E32" i="4"/>
  <c r="E31" i="4" s="1"/>
  <c r="C30" i="4"/>
  <c r="D30" i="4" s="1"/>
  <c r="E28" i="4"/>
  <c r="D27" i="4"/>
  <c r="D26" i="4"/>
  <c r="E25" i="4"/>
  <c r="D25" i="4" s="1"/>
  <c r="D24" i="4"/>
  <c r="E20" i="4"/>
  <c r="D20" i="4" s="1"/>
  <c r="C19" i="4"/>
  <c r="E13" i="4"/>
  <c r="C13" i="4"/>
  <c r="D12" i="4"/>
  <c r="D8" i="4"/>
  <c r="F56" i="1"/>
  <c r="E56" i="1"/>
  <c r="D56" i="1"/>
  <c r="C56" i="1"/>
  <c r="B56" i="1"/>
  <c r="F30" i="1"/>
  <c r="D32" i="4" l="1"/>
  <c r="D31" i="4"/>
  <c r="C11" i="4"/>
  <c r="D13" i="4"/>
  <c r="D28" i="4"/>
  <c r="E19" i="4"/>
  <c r="D19" i="4" s="1"/>
  <c r="E11" i="4"/>
  <c r="B57" i="1"/>
  <c r="D11" i="4" l="1"/>
</calcChain>
</file>

<file path=xl/sharedStrings.xml><?xml version="1.0" encoding="utf-8"?>
<sst xmlns="http://schemas.openxmlformats.org/spreadsheetml/2006/main" count="144" uniqueCount="109">
  <si>
    <t xml:space="preserve">Članak 1. </t>
  </si>
  <si>
    <t xml:space="preserve">Financijski plan Dječjeg vrtića Žabac Sveti Ivan Žabno za 2021. godinu (u daljnjem tekstu: Financijski plan) sastoji se od: 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</si>
  <si>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</si>
  <si>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</si>
  <si>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</si>
  <si>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</si>
  <si>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</si>
  <si>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</si>
  <si>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</si>
  <si>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Rebalans</t>
  </si>
  <si>
    <t>Novi plan za 2021.</t>
  </si>
  <si>
    <t>Plan za 2021.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</si>
  <si>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</si>
  <si>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</si>
  <si>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</si>
  <si>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</si>
  <si>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</si>
  <si>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za 2021</t>
  </si>
  <si>
    <t xml:space="preserve"> Rebalans </t>
  </si>
  <si>
    <t>Članak 2.</t>
  </si>
  <si>
    <t>Opći prihodi i primici</t>
  </si>
  <si>
    <t xml:space="preserve">OPĆI PRIHODI I PRIMICI </t>
  </si>
  <si>
    <t xml:space="preserve">PRIHODI ZA POSEBNE NAMJENE </t>
  </si>
  <si>
    <t xml:space="preserve">POMOĆI </t>
  </si>
  <si>
    <t xml:space="preserve">UKUPNO </t>
  </si>
  <si>
    <t xml:space="preserve">DONACIJE 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</si>
  <si>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</si>
  <si>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</si>
  <si>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</si>
  <si>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</si>
  <si>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</si>
  <si>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</si>
  <si>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</si>
  <si>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</si>
  <si>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Ukupno (po izvorima)</t>
  </si>
  <si>
    <t>Ukupno prihodi i primici za 2021.</t>
  </si>
  <si>
    <t>2021.</t>
  </si>
  <si>
    <t>u kunama</t>
  </si>
  <si>
    <t>Članak 3.</t>
  </si>
  <si>
    <t>BROJ 
KONTA</t>
  </si>
  <si>
    <t>VRSTA RASHODA / IZDATAKA</t>
  </si>
  <si>
    <t>PLANIRANO</t>
  </si>
  <si>
    <t>NOVI IZNOS</t>
  </si>
  <si>
    <t xml:space="preserve">  SVEUKUPNO RASHODI / IZDACI</t>
  </si>
  <si>
    <t>Glava 00203 DJEČJI VRTIĆ ŽABAC</t>
  </si>
  <si>
    <t>Proračunski korisnik 00000 DJEČJI VRTIĆ ŽABAC</t>
  </si>
  <si>
    <t>Program 1001 PROGRAM PREDŠKOLSKOG ODGOJA</t>
  </si>
  <si>
    <t>Aktivnost A100007 Odgojno,administrativno i tehničko osoblje-PK</t>
  </si>
  <si>
    <t>Funkcijska klasifikacija  0911 Predškolsko obrazovanje</t>
  </si>
  <si>
    <t>Izvor  1.1. OPĆI PRIHODI I PRIMICI</t>
  </si>
  <si>
    <t>3</t>
  </si>
  <si>
    <t>Rashodi poslovanja</t>
  </si>
  <si>
    <t>31</t>
  </si>
  <si>
    <t>Rashodi za zaposlene</t>
  </si>
  <si>
    <t>311</t>
  </si>
  <si>
    <t>Plaće (Bruto)</t>
  </si>
  <si>
    <t>Izvor  4.2. PRIHODI ZA POSEBNE NAMJENE-PK</t>
  </si>
  <si>
    <t>Ostali rashodi za zaposlene</t>
  </si>
  <si>
    <t>312</t>
  </si>
  <si>
    <t xml:space="preserve">Regres za godišnji odmor </t>
  </si>
  <si>
    <t>313</t>
  </si>
  <si>
    <t>Doprinosi na plaće</t>
  </si>
  <si>
    <t>32</t>
  </si>
  <si>
    <t>Materijalni rashodi</t>
  </si>
  <si>
    <t>321</t>
  </si>
  <si>
    <t>Naknade troškova zaposlenima</t>
  </si>
  <si>
    <t>323</t>
  </si>
  <si>
    <t>Rashodi za usluge</t>
  </si>
  <si>
    <t>Aktivnost A100008 Materijalni i financijski rashodi -PK</t>
  </si>
  <si>
    <t>322</t>
  </si>
  <si>
    <t>Rashodi za materijal i energiju</t>
  </si>
  <si>
    <t>329</t>
  </si>
  <si>
    <t>Ostali nespomenuti rashodi poslovanja</t>
  </si>
  <si>
    <t>34</t>
  </si>
  <si>
    <t>Financijski rashodi</t>
  </si>
  <si>
    <t>343</t>
  </si>
  <si>
    <t>Ostali financijski rashodi</t>
  </si>
  <si>
    <t>Izvor  5.4. POMOĆI DRŽAVNOG I ŽUPANIJSKOG PORAČUNA-PK</t>
  </si>
  <si>
    <t>Aktivnost A100009 Opremanje predškolske ustanove - PK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</si>
  <si>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</si>
  <si>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</si>
  <si>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</si>
  <si>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</si>
  <si>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</si>
  <si>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</si>
  <si>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Izvor  6.2. DONACIJE OD PRAVNIH I FIZIČKIH OSOBA-PK</t>
  </si>
  <si>
    <t>426</t>
  </si>
  <si>
    <t>Nematerijalna proizvedena imovina</t>
  </si>
  <si>
    <t>Članak 4.</t>
  </si>
  <si>
    <t>REBALANS</t>
  </si>
  <si>
    <t xml:space="preserve">        U Financijskom planu Dječjeg vrtića Žabac Sveti Ivan Žabno za 2021. godinu (KLASA: 400-02/20-01/01 od 05. studenog 2020. godine) </t>
  </si>
  <si>
    <t xml:space="preserve">članak 1. mijenja se i glasi: </t>
  </si>
  <si>
    <t>OPĆI DIO</t>
  </si>
  <si>
    <t>raspoređuju se u Posebnom dijelu Izmjena i dopuna Financijskog plana kako slijedi:</t>
  </si>
  <si>
    <t>PREDSJEDNICA:</t>
  </si>
  <si>
    <t xml:space="preserve">RAČUN FINANCIRANJA </t>
  </si>
  <si>
    <t xml:space="preserve">         Rashodi poslovanja i rashodi za nabavu nefinancijske imovine u Izmjenama i dopunama Financijskog plana u ukupnoj svoti 1.323.547,49 kuna </t>
  </si>
  <si>
    <t>Izmjene Financijskog plana prihoda i primitaka Dječjeg vrtića Žabac Sveti Ivan Žabno za 2021. glase:</t>
  </si>
  <si>
    <t xml:space="preserve">POSEBNI DIO </t>
  </si>
  <si>
    <t xml:space="preserve">     Na temelju članka 29. Zakona o proračunu ("Narodne novine" broj 87/08., 136/12. i 15/15.) i članka 41. Statuta Dječjeg vrtića Žabac </t>
  </si>
  <si>
    <t>Sveti Ivan Žabno KLASA: 012-03/20-01/01 od 13. studenoga 2020., Upravno vijeće Dječjeg vrtića Žabac Sveti Ivan Žabno na 15.</t>
  </si>
  <si>
    <t>sjednici održanoj 29. prosinca 2021. godine donijelo je</t>
  </si>
  <si>
    <t xml:space="preserve">IZMJENE I DOPUNE FINANCIJSKOG PLANA </t>
  </si>
  <si>
    <t>DJEČJEG VRTIĆA ŽABAC SVETI IVAN ŽABNO ZA 2021. GODINU</t>
  </si>
  <si>
    <t xml:space="preserve">        Ove Izmjene i dopune Financijskog plana stupaju na snagu danom donošenja, a objavit će se na službenim web stranicama Dječjeg vrtića Žabac Sveti Ivan Žabno          </t>
  </si>
  <si>
    <t>KLASA: 400-02/21-01/02</t>
  </si>
  <si>
    <t>URBROJ: 2137-106-21-1</t>
  </si>
  <si>
    <t>Sveti Ivan Žabno, 29. prosinca 2021.</t>
  </si>
  <si>
    <t xml:space="preserve">   Kristina Matuško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</si>
</sst>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9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Times New Roman"/>
      <family val="1"/>
      <charset val="238"/>
    </font>
    <font>
      <b/>
      <sz val="7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9"/>
      <name val="Times New Roman"/>
      <family val="1"/>
      <charset val="238"/>
    </font>
    <font>
      <b/>
      <sz val="1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3" fillId="0" borderId="2" xfId="0" quotePrefix="1" applyFont="1" applyBorder="1" applyAlignment="1">
      <alignment horizontal="left" wrapText="1"/>
    </xf>
    <xf numFmtId="0" fontId="3" fillId="0" borderId="3" xfId="0" quotePrefix="1" applyFont="1" applyBorder="1" applyAlignment="1">
      <alignment horizontal="left" wrapText="1"/>
    </xf>
    <xf numFmtId="0" fontId="3" fillId="0" borderId="3" xfId="0" quotePrefix="1" applyFont="1" applyBorder="1" applyAlignment="1">
      <alignment horizontal="center" wrapText="1"/>
    </xf>
    <xf numFmtId="0" fontId="3" fillId="0" borderId="3" xfId="0" quotePrefix="1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7" fillId="0" borderId="3" xfId="0" applyFont="1" applyBorder="1"/>
    <xf numFmtId="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5" fillId="0" borderId="2" xfId="0" applyFont="1" applyBorder="1" applyAlignment="1">
      <alignment horizontal="left" wrapText="1"/>
    </xf>
    <xf numFmtId="0" fontId="6" fillId="0" borderId="3" xfId="0" applyFont="1" applyBorder="1" applyAlignment="1">
      <alignment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" fontId="13" fillId="0" borderId="4" xfId="0" applyNumberFormat="1" applyFont="1" applyBorder="1" applyAlignment="1">
      <alignment horizontal="left" wrapText="1"/>
    </xf>
    <xf numFmtId="4" fontId="13" fillId="0" borderId="12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/>
    </xf>
    <xf numFmtId="4" fontId="13" fillId="0" borderId="13" xfId="0" applyNumberFormat="1" applyFont="1" applyBorder="1" applyAlignment="1">
      <alignment horizontal="center" wrapText="1"/>
    </xf>
    <xf numFmtId="4" fontId="13" fillId="0" borderId="13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1" fontId="13" fillId="0" borderId="16" xfId="0" applyNumberFormat="1" applyFont="1" applyBorder="1" applyAlignment="1">
      <alignment horizontal="left" wrapText="1"/>
    </xf>
    <xf numFmtId="4" fontId="13" fillId="0" borderId="17" xfId="0" applyNumberFormat="1" applyFont="1" applyBorder="1" applyAlignment="1">
      <alignment horizontal="center"/>
    </xf>
    <xf numFmtId="4" fontId="13" fillId="0" borderId="18" xfId="0" applyNumberFormat="1" applyFont="1" applyBorder="1" applyAlignment="1">
      <alignment horizontal="center"/>
    </xf>
    <xf numFmtId="4" fontId="13" fillId="0" borderId="19" xfId="0" applyNumberFormat="1" applyFont="1" applyBorder="1" applyAlignment="1">
      <alignment horizontal="center"/>
    </xf>
    <xf numFmtId="4" fontId="13" fillId="0" borderId="20" xfId="0" applyNumberFormat="1" applyFont="1" applyBorder="1" applyAlignment="1">
      <alignment horizontal="center"/>
    </xf>
    <xf numFmtId="1" fontId="13" fillId="0" borderId="21" xfId="0" applyNumberFormat="1" applyFont="1" applyBorder="1" applyAlignment="1">
      <alignment horizontal="left" wrapText="1"/>
    </xf>
    <xf numFmtId="4" fontId="13" fillId="0" borderId="22" xfId="0" applyNumberFormat="1" applyFont="1" applyBorder="1" applyAlignment="1">
      <alignment horizontal="center"/>
    </xf>
    <xf numFmtId="4" fontId="13" fillId="0" borderId="23" xfId="0" applyNumberFormat="1" applyFont="1" applyBorder="1" applyAlignment="1">
      <alignment horizontal="center"/>
    </xf>
    <xf numFmtId="4" fontId="13" fillId="0" borderId="24" xfId="0" applyNumberFormat="1" applyFont="1" applyBorder="1" applyAlignment="1">
      <alignment horizontal="center"/>
    </xf>
    <xf numFmtId="4" fontId="13" fillId="0" borderId="25" xfId="0" applyNumberFormat="1" applyFont="1" applyBorder="1" applyAlignment="1">
      <alignment horizontal="center"/>
    </xf>
    <xf numFmtId="4" fontId="13" fillId="0" borderId="26" xfId="0" applyNumberFormat="1" applyFont="1" applyBorder="1" applyAlignment="1">
      <alignment horizontal="center"/>
    </xf>
    <xf numFmtId="4" fontId="13" fillId="0" borderId="27" xfId="0" applyNumberFormat="1" applyFont="1" applyBorder="1" applyAlignment="1">
      <alignment horizontal="center"/>
    </xf>
    <xf numFmtId="4" fontId="13" fillId="0" borderId="5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/>
    </xf>
    <xf numFmtId="4" fontId="13" fillId="0" borderId="7" xfId="0" applyNumberFormat="1" applyFont="1" applyBorder="1" applyAlignment="1">
      <alignment horizontal="center" vertical="center"/>
    </xf>
    <xf numFmtId="1" fontId="18" fillId="2" borderId="4" xfId="0" applyNumberFormat="1" applyFont="1" applyFill="1" applyBorder="1" applyAlignment="1">
      <alignment horizontal="right" vertical="top" wrapText="1"/>
    </xf>
    <xf numFmtId="0" fontId="18" fillId="0" borderId="10" xfId="0" applyFont="1" applyBorder="1" applyAlignment="1">
      <alignment horizontal="center" vertical="center" wrapText="1"/>
    </xf>
    <xf numFmtId="1" fontId="17" fillId="0" borderId="28" xfId="0" applyNumberFormat="1" applyFont="1" applyBorder="1" applyAlignment="1">
      <alignment vertical="center" wrapText="1"/>
    </xf>
    <xf numFmtId="0" fontId="19" fillId="0" borderId="0" xfId="0" applyFont="1" applyAlignment="1">
      <alignment horizontal="right"/>
    </xf>
    <xf numFmtId="1" fontId="20" fillId="2" borderId="8" xfId="0" applyNumberFormat="1" applyFont="1" applyFill="1" applyBorder="1" applyAlignment="1">
      <alignment horizontal="left" wrapText="1"/>
    </xf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4" fontId="21" fillId="0" borderId="0" xfId="0" applyNumberFormat="1" applyFont="1"/>
    <xf numFmtId="4" fontId="22" fillId="0" borderId="0" xfId="0" applyNumberFormat="1" applyFont="1"/>
    <xf numFmtId="2" fontId="21" fillId="0" borderId="0" xfId="0" applyNumberFormat="1" applyFont="1"/>
    <xf numFmtId="0" fontId="23" fillId="0" borderId="0" xfId="0" applyFont="1" applyFill="1"/>
    <xf numFmtId="4" fontId="23" fillId="0" borderId="0" xfId="0" applyNumberFormat="1" applyFont="1" applyFill="1"/>
    <xf numFmtId="0" fontId="22" fillId="0" borderId="0" xfId="0" applyFont="1" applyFill="1"/>
    <xf numFmtId="4" fontId="22" fillId="0" borderId="0" xfId="0" applyNumberFormat="1" applyFont="1" applyFill="1"/>
    <xf numFmtId="2" fontId="22" fillId="0" borderId="0" xfId="0" applyNumberFormat="1" applyFont="1" applyFill="1"/>
    <xf numFmtId="0" fontId="22" fillId="0" borderId="0" xfId="0" applyFont="1" applyFill="1" applyAlignment="1">
      <alignment horizontal="center" vertical="top"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/>
    <xf numFmtId="4" fontId="21" fillId="0" borderId="0" xfId="0" applyNumberFormat="1" applyFont="1" applyFill="1"/>
    <xf numFmtId="2" fontId="21" fillId="0" borderId="0" xfId="0" applyNumberFormat="1" applyFont="1" applyFill="1"/>
    <xf numFmtId="0" fontId="14" fillId="0" borderId="0" xfId="0" applyFont="1"/>
    <xf numFmtId="0" fontId="10" fillId="0" borderId="0" xfId="0" applyFont="1" applyAlignment="1">
      <alignment horizontal="right"/>
    </xf>
    <xf numFmtId="164" fontId="10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6" fillId="0" borderId="0" xfId="0" applyFont="1"/>
    <xf numFmtId="0" fontId="25" fillId="0" borderId="0" xfId="0" applyFont="1" applyAlignment="1">
      <alignment horizontal="right"/>
    </xf>
    <xf numFmtId="20" fontId="25" fillId="0" borderId="0" xfId="0" applyNumberFormat="1" applyFont="1" applyAlignment="1">
      <alignment horizontal="left"/>
    </xf>
    <xf numFmtId="0" fontId="25" fillId="0" borderId="0" xfId="0" applyFont="1"/>
    <xf numFmtId="0" fontId="6" fillId="0" borderId="0" xfId="0" applyFont="1" applyAlignment="1">
      <alignment horizontal="left"/>
    </xf>
    <xf numFmtId="0" fontId="26" fillId="0" borderId="0" xfId="0" applyFont="1" applyAlignment="1">
      <alignment wrapText="1"/>
    </xf>
    <xf numFmtId="0" fontId="26" fillId="0" borderId="0" xfId="0" applyFont="1"/>
    <xf numFmtId="0" fontId="26" fillId="0" borderId="0" xfId="0" applyFont="1" applyAlignment="1">
      <alignment horizontal="right"/>
    </xf>
    <xf numFmtId="4" fontId="26" fillId="0" borderId="0" xfId="0" applyNumberFormat="1" applyFont="1"/>
    <xf numFmtId="0" fontId="27" fillId="3" borderId="0" xfId="0" applyFont="1" applyFill="1"/>
    <xf numFmtId="4" fontId="27" fillId="3" borderId="0" xfId="0" applyNumberFormat="1" applyFont="1" applyFill="1"/>
    <xf numFmtId="0" fontId="27" fillId="4" borderId="0" xfId="0" applyFont="1" applyFill="1"/>
    <xf numFmtId="4" fontId="27" fillId="4" borderId="0" xfId="0" applyNumberFormat="1" applyFont="1" applyFill="1"/>
    <xf numFmtId="0" fontId="4" fillId="5" borderId="0" xfId="0" applyFont="1" applyFill="1"/>
    <xf numFmtId="4" fontId="4" fillId="5" borderId="0" xfId="0" applyNumberFormat="1" applyFont="1" applyFill="1"/>
    <xf numFmtId="4" fontId="10" fillId="0" borderId="0" xfId="0" applyNumberFormat="1" applyFont="1"/>
    <xf numFmtId="0" fontId="4" fillId="6" borderId="0" xfId="0" applyFont="1" applyFill="1"/>
    <xf numFmtId="4" fontId="4" fillId="6" borderId="0" xfId="0" applyNumberFormat="1" applyFont="1" applyFill="1"/>
    <xf numFmtId="0" fontId="4" fillId="7" borderId="0" xfId="0" applyFont="1" applyFill="1"/>
    <xf numFmtId="4" fontId="4" fillId="7" borderId="0" xfId="0" applyNumberFormat="1" applyFont="1" applyFill="1"/>
    <xf numFmtId="0" fontId="4" fillId="8" borderId="0" xfId="0" applyFont="1" applyFill="1"/>
    <xf numFmtId="4" fontId="4" fillId="8" borderId="0" xfId="0" applyNumberFormat="1" applyFont="1" applyFill="1"/>
    <xf numFmtId="4" fontId="26" fillId="9" borderId="0" xfId="0" applyNumberFormat="1" applyFont="1" applyFill="1"/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4" fillId="0" borderId="0" xfId="0" applyFont="1" applyAlignment="1"/>
    <xf numFmtId="0" fontId="7" fillId="0" borderId="0" xfId="0" applyFont="1"/>
    <xf numFmtId="0" fontId="28" fillId="0" borderId="0" xfId="0" applyFont="1"/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Alignment="1"/>
    <xf numFmtId="0" fontId="5" fillId="0" borderId="2" xfId="0" quotePrefix="1" applyFont="1" applyBorder="1" applyAlignment="1">
      <alignment horizontal="left" wrapText="1"/>
    </xf>
    <xf numFmtId="0" fontId="6" fillId="0" borderId="3" xfId="0" applyFont="1" applyBorder="1" applyAlignment="1">
      <alignment wrapText="1"/>
    </xf>
    <xf numFmtId="0" fontId="3" fillId="0" borderId="2" xfId="0" quotePrefix="1" applyFont="1" applyBorder="1" applyAlignment="1">
      <alignment horizontal="left" wrapText="1"/>
    </xf>
    <xf numFmtId="0" fontId="3" fillId="0" borderId="3" xfId="0" quotePrefix="1" applyFont="1" applyBorder="1" applyAlignment="1">
      <alignment horizontal="left" wrapText="1"/>
    </xf>
    <xf numFmtId="0" fontId="3" fillId="0" borderId="29" xfId="0" quotePrefix="1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7" fillId="0" borderId="3" xfId="0" applyFont="1" applyBorder="1"/>
    <xf numFmtId="0" fontId="5" fillId="0" borderId="2" xfId="0" quotePrefix="1" applyFont="1" applyBorder="1" applyAlignment="1">
      <alignment horizontal="left"/>
    </xf>
    <xf numFmtId="0" fontId="7" fillId="0" borderId="3" xfId="0" applyFont="1" applyBorder="1" applyAlignment="1">
      <alignment wrapText="1"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4" fontId="14" fillId="0" borderId="5" xfId="0" applyNumberFormat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4" fontId="14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1" fillId="0" borderId="3" xfId="0" applyFont="1" applyBorder="1" applyAlignment="1">
      <alignment wrapText="1"/>
    </xf>
    <xf numFmtId="0" fontId="2" fillId="0" borderId="3" xfId="0" applyFont="1" applyBorder="1"/>
    <xf numFmtId="0" fontId="8" fillId="0" borderId="0" xfId="0" quotePrefix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10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43</xdr:row>
      <xdr:rowOff>19050</xdr:rowOff>
    </xdr:from>
    <xdr:to>
      <xdr:col>1</xdr:col>
      <xdr:colOff>0</xdr:colOff>
      <xdr:row>45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DA255687-07C9-40E4-9107-4E222414A9AA}"/>
            </a:ext>
          </a:extLst>
        </xdr:cNvPr>
        <xdr:cNvSpPr>
          <a:spLocks noChangeShapeType="1"/>
        </xdr:cNvSpPr>
      </xdr:nvSpPr>
      <xdr:spPr bwMode="auto">
        <a:xfrm>
          <a:off x="19050" y="8991600"/>
          <a:ext cx="904875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8FF19-6DB7-4DE5-8E20-2FA5C0CCBEA5}">
  <sheetPr>
    <pageSetUpPr fitToPage="1"/>
  </sheetPr>
  <dimension ref="A1:I83"/>
  <sheetViews>
    <sheetView tabSelected="1" workbookViewId="0"/>
  </sheetViews>
  <sheetFormatPr defaultRowHeight="15" x14ac:dyDescent="0.25"/>
  <cols>
    <col min="1" max="1" width="13.85546875" customWidth="1"/>
    <col min="2" max="4" width="13.5703125" customWidth="1"/>
    <col min="5" max="5" width="12" customWidth="1"/>
    <col min="6" max="6" width="15.42578125" customWidth="1"/>
    <col min="7" max="7" width="18.28515625" customWidth="1"/>
    <col min="8" max="8" width="16.5703125" customWidth="1"/>
  </cols>
  <sheetData>
    <row r="1" spans="1:9" s="102" customFormat="1" ht="15.75" x14ac:dyDescent="0.25">
      <c r="A1" s="103" t="s">
        <v>99</v>
      </c>
      <c r="D1" s="104"/>
    </row>
    <row r="2" spans="1:9" s="102" customFormat="1" ht="15.75" x14ac:dyDescent="0.25">
      <c r="A2" s="103" t="s">
        <v>100</v>
      </c>
      <c r="B2" s="103"/>
      <c r="C2" s="103"/>
      <c r="D2" s="105"/>
      <c r="E2" s="103"/>
      <c r="F2" s="103"/>
      <c r="G2" s="103"/>
      <c r="H2" s="103"/>
    </row>
    <row r="3" spans="1:9" s="102" customFormat="1" ht="15.75" x14ac:dyDescent="0.25">
      <c r="A3" s="103" t="s">
        <v>101</v>
      </c>
      <c r="B3" s="103"/>
      <c r="C3" s="103"/>
      <c r="D3" s="105"/>
      <c r="E3" s="103"/>
      <c r="F3" s="103"/>
      <c r="G3" s="103"/>
      <c r="H3" s="103"/>
    </row>
    <row r="4" spans="1:9" x14ac:dyDescent="0.25">
      <c r="A4" s="15"/>
      <c r="B4" s="15"/>
      <c r="C4" s="15"/>
      <c r="D4" s="15"/>
      <c r="E4" s="15"/>
      <c r="F4" s="15"/>
      <c r="G4" s="15"/>
      <c r="H4" s="15"/>
    </row>
    <row r="5" spans="1:9" ht="15.75" x14ac:dyDescent="0.25">
      <c r="A5" s="116" t="s">
        <v>102</v>
      </c>
      <c r="B5" s="116"/>
      <c r="C5" s="116"/>
      <c r="D5" s="116"/>
      <c r="E5" s="116"/>
      <c r="F5" s="116"/>
      <c r="G5" s="116"/>
      <c r="H5" s="116"/>
      <c r="I5" s="106"/>
    </row>
    <row r="6" spans="1:9" ht="15.75" x14ac:dyDescent="0.25">
      <c r="A6" s="116" t="s">
        <v>103</v>
      </c>
      <c r="B6" s="116"/>
      <c r="C6" s="116"/>
      <c r="D6" s="116"/>
      <c r="E6" s="116"/>
      <c r="F6" s="116"/>
      <c r="G6" s="116"/>
      <c r="H6" s="116"/>
      <c r="I6" s="101"/>
    </row>
    <row r="7" spans="1:9" x14ac:dyDescent="0.25">
      <c r="A7" s="118" t="s">
        <v>0</v>
      </c>
      <c r="B7" s="118"/>
      <c r="C7" s="118"/>
      <c r="D7" s="118"/>
      <c r="E7" s="118"/>
      <c r="F7" s="118"/>
      <c r="G7" s="118"/>
      <c r="H7" s="118"/>
      <c r="I7" s="118"/>
    </row>
    <row r="8" spans="1:9" x14ac:dyDescent="0.25">
      <c r="A8" s="15"/>
      <c r="B8" s="15"/>
      <c r="C8" s="15"/>
      <c r="D8" s="15"/>
      <c r="E8" s="15"/>
      <c r="F8" s="15"/>
      <c r="G8" s="15"/>
      <c r="H8" s="15"/>
    </row>
    <row r="9" spans="1:9" ht="17.25" customHeight="1" x14ac:dyDescent="0.25">
      <c r="A9" s="16" t="s">
        <v>90</v>
      </c>
      <c r="B9" s="16"/>
      <c r="C9" s="16"/>
      <c r="D9" s="16"/>
      <c r="E9" s="16"/>
      <c r="F9" s="16"/>
      <c r="G9" s="16"/>
      <c r="H9" s="16"/>
    </row>
    <row r="10" spans="1:9" ht="17.25" customHeight="1" x14ac:dyDescent="0.25">
      <c r="A10" s="16" t="s">
        <v>91</v>
      </c>
      <c r="B10" s="16"/>
      <c r="C10" s="16"/>
      <c r="D10" s="16"/>
      <c r="E10" s="16"/>
      <c r="F10" s="16"/>
      <c r="G10" s="16"/>
      <c r="H10" s="16"/>
    </row>
    <row r="11" spans="1:9" ht="17.25" customHeight="1" x14ac:dyDescent="0.25">
      <c r="A11" s="16" t="s">
        <v>1</v>
      </c>
      <c r="B11" s="16"/>
      <c r="C11" s="16"/>
      <c r="D11" s="16"/>
      <c r="E11" s="16"/>
      <c r="F11" s="16"/>
      <c r="G11" s="16"/>
      <c r="H11" s="16"/>
    </row>
    <row r="12" spans="1:9" ht="16.5" customHeight="1" x14ac:dyDescent="0.25">
      <c r="A12" s="16" t="s">
        <v>92</v>
      </c>
      <c r="B12" s="16"/>
      <c r="C12" s="16"/>
      <c r="D12" s="16"/>
      <c r="E12" s="16"/>
      <c r="F12" s="16"/>
      <c r="G12" s="16"/>
      <c r="H12" s="16"/>
    </row>
    <row r="13" spans="1:9" ht="23.25" customHeight="1" x14ac:dyDescent="0.25">
      <c r="A13" s="1"/>
      <c r="B13" s="2"/>
      <c r="C13" s="2"/>
      <c r="D13" s="3"/>
      <c r="E13" s="2"/>
      <c r="F13" s="5" t="s">
        <v>11</v>
      </c>
      <c r="G13" s="5" t="s">
        <v>9</v>
      </c>
      <c r="H13" s="5" t="s">
        <v>10</v>
      </c>
    </row>
    <row r="14" spans="1:9" ht="15.75" x14ac:dyDescent="0.25">
      <c r="A14" s="112" t="s">
        <v>2</v>
      </c>
      <c r="B14" s="108"/>
      <c r="C14" s="108"/>
      <c r="D14" s="108"/>
      <c r="E14" s="113"/>
      <c r="F14" s="6">
        <v>1325860</v>
      </c>
      <c r="G14" s="6">
        <v>-2312.5100000000002</v>
      </c>
      <c r="H14" s="6">
        <v>1323547.49</v>
      </c>
    </row>
    <row r="15" spans="1:9" ht="15.75" x14ac:dyDescent="0.25">
      <c r="A15" s="112" t="s">
        <v>3</v>
      </c>
      <c r="B15" s="108"/>
      <c r="C15" s="108"/>
      <c r="D15" s="108"/>
      <c r="E15" s="113"/>
      <c r="F15" s="6">
        <v>1325860</v>
      </c>
      <c r="G15" s="7">
        <v>-2312.5100000000002</v>
      </c>
      <c r="H15" s="7">
        <v>1323547.49</v>
      </c>
    </row>
    <row r="16" spans="1:9" ht="15.75" x14ac:dyDescent="0.25">
      <c r="A16" s="114" t="s">
        <v>4</v>
      </c>
      <c r="B16" s="113"/>
      <c r="C16" s="113"/>
      <c r="D16" s="113"/>
      <c r="E16" s="113"/>
      <c r="F16" s="7">
        <v>0</v>
      </c>
      <c r="G16" s="7">
        <v>0</v>
      </c>
      <c r="H16" s="7">
        <v>0</v>
      </c>
    </row>
    <row r="17" spans="1:9" ht="15.75" x14ac:dyDescent="0.25">
      <c r="A17" s="8" t="s">
        <v>5</v>
      </c>
      <c r="B17" s="9"/>
      <c r="C17" s="9"/>
      <c r="D17" s="9"/>
      <c r="E17" s="9"/>
      <c r="F17" s="7">
        <v>1325860</v>
      </c>
      <c r="G17" s="7">
        <v>-2312.5100000000002</v>
      </c>
      <c r="H17" s="7">
        <v>1323547.49</v>
      </c>
    </row>
    <row r="18" spans="1:9" ht="15.75" x14ac:dyDescent="0.25">
      <c r="A18" s="107" t="s">
        <v>6</v>
      </c>
      <c r="B18" s="108"/>
      <c r="C18" s="108"/>
      <c r="D18" s="108"/>
      <c r="E18" s="115"/>
      <c r="F18" s="6">
        <v>1285860</v>
      </c>
      <c r="G18" s="6">
        <v>35187.49</v>
      </c>
      <c r="H18" s="6">
        <v>1321047.49</v>
      </c>
    </row>
    <row r="19" spans="1:9" ht="15.75" x14ac:dyDescent="0.25">
      <c r="A19" s="114" t="s">
        <v>7</v>
      </c>
      <c r="B19" s="113"/>
      <c r="C19" s="113"/>
      <c r="D19" s="113"/>
      <c r="E19" s="113"/>
      <c r="F19" s="6">
        <v>40000</v>
      </c>
      <c r="G19" s="6">
        <v>-37500</v>
      </c>
      <c r="H19" s="6">
        <v>2500</v>
      </c>
    </row>
    <row r="20" spans="1:9" ht="15.75" x14ac:dyDescent="0.25">
      <c r="A20" s="107" t="s">
        <v>8</v>
      </c>
      <c r="B20" s="108"/>
      <c r="C20" s="108"/>
      <c r="D20" s="108"/>
      <c r="E20" s="108"/>
      <c r="F20" s="6">
        <v>0</v>
      </c>
      <c r="G20" s="6">
        <v>0</v>
      </c>
      <c r="H20" s="6">
        <v>0</v>
      </c>
    </row>
    <row r="21" spans="1:9" x14ac:dyDescent="0.25">
      <c r="A21" s="15"/>
      <c r="B21" s="15"/>
      <c r="C21" s="15"/>
      <c r="D21" s="15"/>
      <c r="E21" s="15"/>
      <c r="F21" s="15"/>
      <c r="G21" s="15"/>
      <c r="H21" s="15"/>
    </row>
    <row r="22" spans="1:9" ht="23.25" customHeight="1" x14ac:dyDescent="0.25">
      <c r="A22" s="1"/>
      <c r="B22" s="2"/>
      <c r="C22" s="2"/>
      <c r="D22" s="3"/>
      <c r="E22" s="4"/>
      <c r="F22" s="5" t="s">
        <v>17</v>
      </c>
      <c r="G22" s="5" t="s">
        <v>9</v>
      </c>
      <c r="H22" s="5" t="s">
        <v>10</v>
      </c>
    </row>
    <row r="23" spans="1:9" ht="15.75" x14ac:dyDescent="0.25">
      <c r="A23" s="126" t="s">
        <v>12</v>
      </c>
      <c r="B23" s="127"/>
      <c r="C23" s="127"/>
      <c r="D23" s="127"/>
      <c r="E23" s="128"/>
      <c r="F23" s="10">
        <v>0</v>
      </c>
      <c r="G23" s="10">
        <v>0</v>
      </c>
      <c r="H23" s="6">
        <v>0</v>
      </c>
    </row>
    <row r="24" spans="1:9" ht="21.75" customHeight="1" x14ac:dyDescent="0.25">
      <c r="A24" s="129"/>
      <c r="B24" s="130"/>
      <c r="C24" s="130"/>
      <c r="D24" s="130"/>
      <c r="E24" s="130"/>
      <c r="F24" s="131"/>
      <c r="G24" s="131"/>
      <c r="H24" s="131"/>
    </row>
    <row r="25" spans="1:9" ht="23.25" customHeight="1" x14ac:dyDescent="0.25">
      <c r="A25" s="109" t="s">
        <v>95</v>
      </c>
      <c r="B25" s="110"/>
      <c r="C25" s="110"/>
      <c r="D25" s="110"/>
      <c r="E25" s="111"/>
      <c r="F25" s="5" t="s">
        <v>11</v>
      </c>
      <c r="G25" s="5" t="s">
        <v>18</v>
      </c>
      <c r="H25" s="5" t="s">
        <v>10</v>
      </c>
    </row>
    <row r="26" spans="1:9" ht="15.75" x14ac:dyDescent="0.25">
      <c r="A26" s="112" t="s">
        <v>13</v>
      </c>
      <c r="B26" s="108"/>
      <c r="C26" s="108"/>
      <c r="D26" s="108"/>
      <c r="E26" s="108"/>
      <c r="F26" s="7">
        <v>0</v>
      </c>
      <c r="G26" s="7">
        <v>0</v>
      </c>
      <c r="H26" s="7">
        <v>0</v>
      </c>
    </row>
    <row r="27" spans="1:9" ht="15.75" x14ac:dyDescent="0.25">
      <c r="A27" s="112" t="s">
        <v>14</v>
      </c>
      <c r="B27" s="108"/>
      <c r="C27" s="108"/>
      <c r="D27" s="108"/>
      <c r="E27" s="108"/>
      <c r="F27" s="7">
        <v>0</v>
      </c>
      <c r="G27" s="7">
        <v>0</v>
      </c>
      <c r="H27" s="7">
        <v>0</v>
      </c>
    </row>
    <row r="28" spans="1:9" ht="15.75" x14ac:dyDescent="0.25">
      <c r="A28" s="107" t="s">
        <v>15</v>
      </c>
      <c r="B28" s="108"/>
      <c r="C28" s="108"/>
      <c r="D28" s="108"/>
      <c r="E28" s="108"/>
      <c r="F28" s="7">
        <v>0</v>
      </c>
      <c r="G28" s="7">
        <v>0</v>
      </c>
      <c r="H28" s="7">
        <v>0</v>
      </c>
    </row>
    <row r="29" spans="1:9" ht="18.75" x14ac:dyDescent="0.25">
      <c r="A29" s="4"/>
      <c r="B29" s="11"/>
      <c r="C29" s="12"/>
      <c r="D29" s="13"/>
      <c r="E29" s="11"/>
      <c r="F29" s="14"/>
      <c r="G29" s="14"/>
      <c r="H29" s="14"/>
    </row>
    <row r="30" spans="1:9" ht="15.75" x14ac:dyDescent="0.25">
      <c r="A30" s="107" t="s">
        <v>16</v>
      </c>
      <c r="B30" s="108"/>
      <c r="C30" s="108"/>
      <c r="D30" s="108"/>
      <c r="E30" s="108"/>
      <c r="F30" s="7">
        <f>SUM(F23,F28)</f>
        <v>0</v>
      </c>
      <c r="G30" s="7">
        <v>0</v>
      </c>
      <c r="H30" s="7">
        <v>0</v>
      </c>
    </row>
    <row r="32" spans="1:9" x14ac:dyDescent="0.25">
      <c r="A32" s="118" t="s">
        <v>19</v>
      </c>
      <c r="B32" s="118"/>
      <c r="C32" s="118"/>
      <c r="D32" s="118"/>
      <c r="E32" s="118"/>
      <c r="F32" s="118"/>
      <c r="G32" s="118"/>
      <c r="H32" s="118"/>
      <c r="I32" s="118"/>
    </row>
    <row r="34" spans="1:8" x14ac:dyDescent="0.25">
      <c r="A34" s="15" t="s">
        <v>97</v>
      </c>
      <c r="B34" s="15"/>
      <c r="C34" s="15"/>
      <c r="D34" s="15"/>
      <c r="E34" s="15"/>
      <c r="F34" s="15"/>
    </row>
    <row r="36" spans="1:8" ht="15.75" x14ac:dyDescent="0.25">
      <c r="A36" s="109"/>
      <c r="B36" s="110"/>
      <c r="C36" s="110"/>
      <c r="D36" s="110"/>
      <c r="E36" s="4"/>
      <c r="F36" s="5" t="s">
        <v>11</v>
      </c>
      <c r="G36" s="5" t="s">
        <v>18</v>
      </c>
      <c r="H36" s="5" t="s">
        <v>10</v>
      </c>
    </row>
    <row r="37" spans="1:8" ht="15.75" x14ac:dyDescent="0.25">
      <c r="A37" s="112" t="s">
        <v>21</v>
      </c>
      <c r="B37" s="108"/>
      <c r="C37" s="108"/>
      <c r="D37" s="108"/>
      <c r="E37" s="108"/>
      <c r="F37" s="7">
        <v>648000</v>
      </c>
      <c r="G37" s="7">
        <v>0</v>
      </c>
      <c r="H37" s="7">
        <v>648000</v>
      </c>
    </row>
    <row r="38" spans="1:8" ht="15.75" x14ac:dyDescent="0.25">
      <c r="A38" s="112" t="s">
        <v>22</v>
      </c>
      <c r="B38" s="108"/>
      <c r="C38" s="108"/>
      <c r="D38" s="108"/>
      <c r="E38" s="108"/>
      <c r="F38" s="7">
        <v>648000</v>
      </c>
      <c r="G38" s="7">
        <f>SUM(H38-F38)</f>
        <v>15687.489999999991</v>
      </c>
      <c r="H38" s="7">
        <v>663687.49</v>
      </c>
    </row>
    <row r="39" spans="1:8" ht="15.75" x14ac:dyDescent="0.25">
      <c r="A39" s="17" t="s">
        <v>23</v>
      </c>
      <c r="B39" s="18"/>
      <c r="C39" s="18"/>
      <c r="D39" s="18"/>
      <c r="E39" s="18"/>
      <c r="F39" s="7">
        <v>9860</v>
      </c>
      <c r="G39" s="7">
        <v>0</v>
      </c>
      <c r="H39" s="7">
        <v>9860</v>
      </c>
    </row>
    <row r="40" spans="1:8" ht="15.75" x14ac:dyDescent="0.25">
      <c r="A40" s="17" t="s">
        <v>25</v>
      </c>
      <c r="B40" s="18"/>
      <c r="C40" s="18"/>
      <c r="D40" s="18"/>
      <c r="E40" s="18"/>
      <c r="F40" s="7">
        <v>20000</v>
      </c>
      <c r="G40" s="7">
        <v>-18000</v>
      </c>
      <c r="H40" s="7">
        <v>2000</v>
      </c>
    </row>
    <row r="41" spans="1:8" ht="15.75" x14ac:dyDescent="0.25">
      <c r="A41" s="107" t="s">
        <v>24</v>
      </c>
      <c r="B41" s="108"/>
      <c r="C41" s="108"/>
      <c r="D41" s="108"/>
      <c r="E41" s="108"/>
      <c r="F41" s="7">
        <v>1325860</v>
      </c>
      <c r="G41" s="7">
        <v>-2312.5100000000002</v>
      </c>
      <c r="H41" s="7">
        <f>SUM(H37:H40)</f>
        <v>1323547.49</v>
      </c>
    </row>
    <row r="43" spans="1:8" ht="15.75" thickBot="1" x14ac:dyDescent="0.3">
      <c r="H43" s="48" t="s">
        <v>37</v>
      </c>
    </row>
    <row r="44" spans="1:8" ht="25.5" customHeight="1" thickBot="1" x14ac:dyDescent="0.3">
      <c r="A44" s="45" t="s">
        <v>26</v>
      </c>
      <c r="B44" s="120" t="s">
        <v>36</v>
      </c>
      <c r="C44" s="121"/>
      <c r="D44" s="121"/>
      <c r="E44" s="121"/>
      <c r="F44" s="121"/>
      <c r="G44" s="121"/>
      <c r="H44" s="122"/>
    </row>
    <row r="45" spans="1:8" ht="39" customHeight="1" thickBot="1" x14ac:dyDescent="0.3">
      <c r="A45" s="49" t="s">
        <v>27</v>
      </c>
      <c r="B45" s="19" t="s">
        <v>20</v>
      </c>
      <c r="C45" s="20" t="s">
        <v>28</v>
      </c>
      <c r="D45" s="20" t="s">
        <v>29</v>
      </c>
      <c r="E45" s="20" t="s">
        <v>30</v>
      </c>
      <c r="F45" s="20" t="s">
        <v>31</v>
      </c>
      <c r="G45" s="46" t="s">
        <v>32</v>
      </c>
      <c r="H45" s="21" t="s">
        <v>33</v>
      </c>
    </row>
    <row r="46" spans="1:8" ht="15.75" customHeight="1" x14ac:dyDescent="0.25">
      <c r="A46" s="22">
        <v>636</v>
      </c>
      <c r="B46" s="23"/>
      <c r="C46" s="24"/>
      <c r="D46" s="25"/>
      <c r="E46" s="26">
        <v>9860</v>
      </c>
      <c r="F46" s="26"/>
      <c r="G46" s="27"/>
      <c r="H46" s="28"/>
    </row>
    <row r="47" spans="1:8" x14ac:dyDescent="0.25">
      <c r="A47" s="29">
        <v>651</v>
      </c>
      <c r="B47" s="30"/>
      <c r="C47" s="31"/>
      <c r="D47" s="31"/>
      <c r="E47" s="31"/>
      <c r="F47" s="31"/>
      <c r="G47" s="32"/>
      <c r="H47" s="33"/>
    </row>
    <row r="48" spans="1:8" x14ac:dyDescent="0.25">
      <c r="A48" s="29">
        <v>652</v>
      </c>
      <c r="B48" s="30"/>
      <c r="C48" s="31"/>
      <c r="D48" s="31">
        <v>663687.49</v>
      </c>
      <c r="E48" s="31"/>
      <c r="F48" s="31"/>
      <c r="G48" s="32"/>
      <c r="H48" s="33"/>
    </row>
    <row r="49" spans="1:9" x14ac:dyDescent="0.25">
      <c r="A49" s="29">
        <v>653</v>
      </c>
      <c r="B49" s="30"/>
      <c r="C49" s="31"/>
      <c r="D49" s="31"/>
      <c r="E49" s="31"/>
      <c r="F49" s="31"/>
      <c r="G49" s="32"/>
      <c r="H49" s="33"/>
    </row>
    <row r="50" spans="1:9" x14ac:dyDescent="0.25">
      <c r="A50" s="29">
        <v>661</v>
      </c>
      <c r="B50" s="30"/>
      <c r="C50" s="31"/>
      <c r="D50" s="31"/>
      <c r="E50" s="31"/>
      <c r="F50" s="31"/>
      <c r="G50" s="32"/>
      <c r="H50" s="33"/>
    </row>
    <row r="51" spans="1:9" x14ac:dyDescent="0.25">
      <c r="A51" s="29">
        <v>663</v>
      </c>
      <c r="B51" s="30"/>
      <c r="C51" s="31"/>
      <c r="D51" s="31"/>
      <c r="E51" s="31"/>
      <c r="F51" s="31">
        <v>2000</v>
      </c>
      <c r="G51" s="32"/>
      <c r="H51" s="33"/>
    </row>
    <row r="52" spans="1:9" x14ac:dyDescent="0.25">
      <c r="A52" s="29">
        <v>671</v>
      </c>
      <c r="B52" s="30">
        <v>648000</v>
      </c>
      <c r="C52" s="31"/>
      <c r="D52" s="31"/>
      <c r="E52" s="31"/>
      <c r="F52" s="31"/>
      <c r="G52" s="32"/>
      <c r="H52" s="33"/>
    </row>
    <row r="53" spans="1:9" x14ac:dyDescent="0.25">
      <c r="A53" s="29">
        <v>673</v>
      </c>
      <c r="B53" s="30"/>
      <c r="C53" s="31"/>
      <c r="D53" s="31"/>
      <c r="E53" s="31"/>
      <c r="F53" s="31"/>
      <c r="G53" s="32"/>
      <c r="H53" s="33"/>
    </row>
    <row r="54" spans="1:9" ht="15.75" thickBot="1" x14ac:dyDescent="0.3">
      <c r="A54" s="34">
        <v>922</v>
      </c>
      <c r="B54" s="35"/>
      <c r="C54" s="36"/>
      <c r="D54" s="36"/>
      <c r="E54" s="36"/>
      <c r="F54" s="36"/>
      <c r="G54" s="37"/>
      <c r="H54" s="38"/>
    </row>
    <row r="55" spans="1:9" ht="15.75" thickBot="1" x14ac:dyDescent="0.3">
      <c r="A55" s="34"/>
      <c r="B55" s="39"/>
      <c r="C55" s="39"/>
      <c r="D55" s="39"/>
      <c r="E55" s="39"/>
      <c r="F55" s="39"/>
      <c r="G55" s="39"/>
      <c r="H55" s="40"/>
    </row>
    <row r="56" spans="1:9" ht="24.75" thickBot="1" x14ac:dyDescent="0.3">
      <c r="A56" s="47" t="s">
        <v>34</v>
      </c>
      <c r="B56" s="41">
        <f>SUM(B46:B54)</f>
        <v>648000</v>
      </c>
      <c r="C56" s="42">
        <f>SUM(C50:C54)</f>
        <v>0</v>
      </c>
      <c r="D56" s="43">
        <f>SUM(D46:D54)</f>
        <v>663687.49</v>
      </c>
      <c r="E56" s="42">
        <f>E46</f>
        <v>9860</v>
      </c>
      <c r="F56" s="43">
        <f>SUM(F46:F54)</f>
        <v>2000</v>
      </c>
      <c r="G56" s="42">
        <v>0</v>
      </c>
      <c r="H56" s="44">
        <v>0</v>
      </c>
    </row>
    <row r="57" spans="1:9" ht="24.75" customHeight="1" thickBot="1" x14ac:dyDescent="0.3">
      <c r="A57" s="47" t="s">
        <v>35</v>
      </c>
      <c r="B57" s="123">
        <f>SUM(B56:H56)</f>
        <v>1323547.49</v>
      </c>
      <c r="C57" s="124"/>
      <c r="D57" s="124"/>
      <c r="E57" s="124"/>
      <c r="F57" s="124"/>
      <c r="G57" s="124"/>
      <c r="H57" s="125"/>
    </row>
    <row r="58" spans="1:9" ht="16.5" customHeight="1" x14ac:dyDescent="0.25">
      <c r="A58" s="119"/>
      <c r="B58" s="119"/>
      <c r="C58" s="119"/>
      <c r="D58" s="119"/>
      <c r="E58" s="119"/>
      <c r="F58" s="119"/>
      <c r="G58" s="119"/>
      <c r="H58" s="119"/>
      <c r="I58" s="119"/>
    </row>
    <row r="59" spans="1:9" x14ac:dyDescent="0.25">
      <c r="A59" s="51"/>
      <c r="B59" s="50"/>
      <c r="C59" s="50"/>
      <c r="D59" s="50"/>
      <c r="E59" s="50"/>
      <c r="F59" s="50"/>
      <c r="G59" s="50"/>
      <c r="H59" s="50"/>
    </row>
    <row r="60" spans="1:9" x14ac:dyDescent="0.25">
      <c r="A60" s="117"/>
      <c r="B60" s="117"/>
      <c r="C60" s="50"/>
      <c r="D60" s="50"/>
      <c r="E60" s="50"/>
      <c r="F60" s="54"/>
      <c r="G60" s="54"/>
      <c r="H60" s="54"/>
    </row>
    <row r="61" spans="1:9" x14ac:dyDescent="0.25">
      <c r="A61" s="51"/>
      <c r="B61" s="51"/>
      <c r="C61" s="51"/>
      <c r="D61" s="50"/>
      <c r="E61" s="50"/>
      <c r="F61" s="56"/>
      <c r="G61" s="56"/>
      <c r="H61" s="56"/>
    </row>
    <row r="62" spans="1:9" x14ac:dyDescent="0.25">
      <c r="A62" s="58"/>
      <c r="B62" s="58"/>
      <c r="C62" s="58"/>
      <c r="D62" s="58"/>
      <c r="E62" s="58"/>
      <c r="F62" s="59"/>
      <c r="G62" s="59"/>
      <c r="H62" s="59"/>
    </row>
    <row r="63" spans="1:9" x14ac:dyDescent="0.25">
      <c r="A63" s="58"/>
      <c r="B63" s="58"/>
      <c r="C63" s="58"/>
      <c r="D63" s="58"/>
      <c r="E63" s="58"/>
      <c r="F63" s="59"/>
      <c r="G63" s="59"/>
      <c r="H63" s="59"/>
    </row>
    <row r="64" spans="1:9" x14ac:dyDescent="0.25">
      <c r="A64" s="60"/>
      <c r="B64" s="60"/>
      <c r="C64" s="60"/>
      <c r="D64" s="60"/>
      <c r="E64" s="60"/>
      <c r="F64" s="61"/>
      <c r="G64" s="61"/>
      <c r="H64" s="61"/>
    </row>
    <row r="65" spans="1:8" x14ac:dyDescent="0.25">
      <c r="A65" s="60"/>
      <c r="B65" s="60"/>
      <c r="C65" s="60"/>
      <c r="D65" s="60"/>
      <c r="E65" s="60"/>
      <c r="F65" s="61"/>
      <c r="G65" s="61"/>
      <c r="H65" s="61"/>
    </row>
    <row r="66" spans="1:8" x14ac:dyDescent="0.25">
      <c r="A66" s="60"/>
      <c r="B66" s="60"/>
      <c r="C66" s="60"/>
      <c r="D66" s="60"/>
      <c r="E66" s="60"/>
      <c r="F66" s="61"/>
      <c r="G66" s="61"/>
      <c r="H66" s="61"/>
    </row>
    <row r="67" spans="1:8" x14ac:dyDescent="0.25">
      <c r="A67" s="60"/>
      <c r="B67" s="60"/>
      <c r="C67" s="60"/>
      <c r="D67" s="60"/>
      <c r="E67" s="60"/>
      <c r="F67" s="61"/>
      <c r="G67" s="62"/>
      <c r="H67" s="61"/>
    </row>
    <row r="68" spans="1:8" x14ac:dyDescent="0.25">
      <c r="A68" s="63"/>
      <c r="B68" s="60"/>
      <c r="C68" s="60"/>
      <c r="D68" s="60"/>
      <c r="E68" s="60"/>
      <c r="F68" s="61"/>
      <c r="G68" s="62"/>
      <c r="H68" s="61"/>
    </row>
    <row r="69" spans="1:8" x14ac:dyDescent="0.25">
      <c r="A69" s="63"/>
      <c r="B69" s="60"/>
      <c r="C69" s="60"/>
      <c r="D69" s="60"/>
      <c r="E69" s="60"/>
      <c r="F69" s="61"/>
      <c r="G69" s="62"/>
      <c r="H69" s="61"/>
    </row>
    <row r="70" spans="1:8" x14ac:dyDescent="0.25">
      <c r="A70" s="64"/>
      <c r="B70" s="65"/>
      <c r="C70" s="65"/>
      <c r="D70" s="65"/>
      <c r="E70" s="65"/>
      <c r="F70" s="66"/>
      <c r="G70" s="67"/>
      <c r="H70" s="66"/>
    </row>
    <row r="71" spans="1:8" x14ac:dyDescent="0.25">
      <c r="A71" s="60"/>
      <c r="B71" s="60"/>
      <c r="C71" s="60"/>
      <c r="D71" s="60"/>
      <c r="E71" s="60"/>
      <c r="F71" s="61"/>
      <c r="G71" s="61"/>
      <c r="H71" s="61"/>
    </row>
    <row r="72" spans="1:8" x14ac:dyDescent="0.25">
      <c r="A72" s="53"/>
      <c r="B72" s="51"/>
      <c r="C72" s="51"/>
      <c r="D72" s="51"/>
      <c r="E72" s="51"/>
      <c r="F72" s="56"/>
      <c r="G72" s="56"/>
      <c r="H72" s="56"/>
    </row>
    <row r="73" spans="1:8" x14ac:dyDescent="0.25">
      <c r="A73" s="53"/>
      <c r="B73" s="51"/>
      <c r="C73" s="51"/>
      <c r="D73" s="51"/>
      <c r="E73" s="51"/>
      <c r="F73" s="56"/>
      <c r="G73" s="56"/>
      <c r="H73" s="56"/>
    </row>
    <row r="74" spans="1:8" x14ac:dyDescent="0.25">
      <c r="A74" s="52"/>
      <c r="B74" s="50"/>
      <c r="C74" s="50"/>
      <c r="D74" s="50"/>
      <c r="E74" s="50"/>
      <c r="F74" s="55"/>
      <c r="G74" s="57"/>
      <c r="H74" s="55"/>
    </row>
    <row r="75" spans="1:8" x14ac:dyDescent="0.25">
      <c r="A75" s="52"/>
      <c r="B75" s="50"/>
      <c r="C75" s="50"/>
      <c r="D75" s="50"/>
      <c r="E75" s="50"/>
      <c r="F75" s="55"/>
      <c r="G75" s="55"/>
      <c r="H75" s="57"/>
    </row>
    <row r="76" spans="1:8" x14ac:dyDescent="0.25">
      <c r="A76" s="52"/>
      <c r="B76" s="50"/>
      <c r="C76" s="50"/>
      <c r="D76" s="50"/>
      <c r="E76" s="50"/>
      <c r="F76" s="57"/>
      <c r="G76" s="55"/>
      <c r="H76" s="55"/>
    </row>
    <row r="77" spans="1:8" x14ac:dyDescent="0.25">
      <c r="A77" s="52"/>
      <c r="B77" s="50"/>
      <c r="C77" s="50"/>
      <c r="D77" s="50"/>
      <c r="E77" s="50"/>
      <c r="F77" s="55"/>
      <c r="G77" s="55"/>
      <c r="H77" s="55"/>
    </row>
    <row r="78" spans="1:8" x14ac:dyDescent="0.25">
      <c r="A78" s="53"/>
      <c r="B78" s="51"/>
      <c r="C78" s="51"/>
      <c r="D78" s="51"/>
      <c r="E78" s="51"/>
      <c r="F78" s="56"/>
      <c r="G78" s="56"/>
      <c r="H78" s="56"/>
    </row>
    <row r="79" spans="1:8" x14ac:dyDescent="0.25">
      <c r="A79" s="52"/>
      <c r="B79" s="50"/>
      <c r="C79" s="50"/>
      <c r="D79" s="50"/>
      <c r="E79" s="50"/>
      <c r="F79" s="55"/>
      <c r="G79" s="55"/>
      <c r="H79" s="55"/>
    </row>
    <row r="80" spans="1:8" x14ac:dyDescent="0.25">
      <c r="A80" s="52"/>
      <c r="B80" s="50"/>
      <c r="C80" s="50"/>
      <c r="D80" s="50"/>
      <c r="E80" s="50"/>
      <c r="F80" s="55"/>
      <c r="G80" s="55"/>
      <c r="H80" s="55"/>
    </row>
    <row r="81" spans="1:8" x14ac:dyDescent="0.25">
      <c r="A81" s="50"/>
      <c r="B81" s="50"/>
      <c r="C81" s="50"/>
      <c r="D81" s="50"/>
      <c r="E81" s="50"/>
      <c r="F81" s="50"/>
      <c r="G81" s="50"/>
      <c r="H81" s="50"/>
    </row>
    <row r="82" spans="1:8" x14ac:dyDescent="0.25">
      <c r="A82" s="50"/>
      <c r="B82" s="50"/>
      <c r="C82" s="50"/>
      <c r="D82" s="50"/>
      <c r="E82" s="50"/>
      <c r="F82" s="50"/>
      <c r="G82" s="50"/>
      <c r="H82" s="50"/>
    </row>
    <row r="83" spans="1:8" x14ac:dyDescent="0.25">
      <c r="A83" s="50"/>
      <c r="B83" s="50"/>
      <c r="C83" s="50"/>
      <c r="D83" s="50"/>
      <c r="E83" s="50"/>
      <c r="F83" s="50"/>
      <c r="G83" s="50"/>
      <c r="H83" s="50"/>
    </row>
  </sheetData>
  <mergeCells count="25">
    <mergeCell ref="A6:H6"/>
    <mergeCell ref="A5:H5"/>
    <mergeCell ref="A60:B60"/>
    <mergeCell ref="A7:I7"/>
    <mergeCell ref="A32:I32"/>
    <mergeCell ref="A58:I58"/>
    <mergeCell ref="A37:E37"/>
    <mergeCell ref="A38:E38"/>
    <mergeCell ref="A41:E41"/>
    <mergeCell ref="B44:H44"/>
    <mergeCell ref="B57:H57"/>
    <mergeCell ref="A23:E23"/>
    <mergeCell ref="A24:H24"/>
    <mergeCell ref="A26:E26"/>
    <mergeCell ref="A27:E27"/>
    <mergeCell ref="A28:E28"/>
    <mergeCell ref="A30:E30"/>
    <mergeCell ref="A36:D36"/>
    <mergeCell ref="A25:E25"/>
    <mergeCell ref="A20:E20"/>
    <mergeCell ref="A14:E14"/>
    <mergeCell ref="A15:E15"/>
    <mergeCell ref="A16:E16"/>
    <mergeCell ref="A18:E18"/>
    <mergeCell ref="A19:E19"/>
  </mergeCells>
  <phoneticPr fontId="15" type="noConversion"/>
  <pageMargins left="0.70866141732283472" right="0.70866141732283472" top="0.55118110236220474" bottom="0.74803149606299213" header="0.31496062992125984" footer="0.31496062992125984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34BA4-A88D-4B01-A801-CA9D57B55356}">
  <dimension ref="A1:F68"/>
  <sheetViews>
    <sheetView topLeftCell="A16" zoomScale="90" zoomScaleNormal="90" workbookViewId="0">
      <selection activeCell="D64" sqref="D64"/>
    </sheetView>
  </sheetViews>
  <sheetFormatPr defaultRowHeight="15" x14ac:dyDescent="0.25"/>
  <cols>
    <col min="2" max="2" width="72.28515625" customWidth="1"/>
    <col min="3" max="5" width="15.7109375" customWidth="1"/>
    <col min="6" max="6" width="11.7109375" customWidth="1"/>
  </cols>
  <sheetData>
    <row r="1" spans="1:6" ht="16.5" customHeight="1" x14ac:dyDescent="0.25">
      <c r="A1" s="132" t="s">
        <v>98</v>
      </c>
      <c r="B1" s="132"/>
    </row>
    <row r="2" spans="1:6" ht="15.75" x14ac:dyDescent="0.25">
      <c r="A2" s="135" t="s">
        <v>38</v>
      </c>
      <c r="B2" s="135"/>
      <c r="C2" s="135"/>
      <c r="D2" s="135"/>
      <c r="E2" s="135"/>
      <c r="F2" s="135"/>
    </row>
    <row r="3" spans="1:6" x14ac:dyDescent="0.25">
      <c r="A3" s="136"/>
      <c r="B3" s="136"/>
      <c r="C3" s="69"/>
      <c r="D3" s="70"/>
      <c r="E3" s="15"/>
      <c r="F3" s="15"/>
    </row>
    <row r="4" spans="1:6" ht="15.75" x14ac:dyDescent="0.25">
      <c r="A4" s="72" t="s">
        <v>96</v>
      </c>
      <c r="B4" s="72"/>
      <c r="C4" s="73"/>
      <c r="D4" s="74"/>
      <c r="E4" s="75"/>
      <c r="F4" s="15"/>
    </row>
    <row r="5" spans="1:6" ht="15.75" x14ac:dyDescent="0.25">
      <c r="A5" s="137" t="s">
        <v>93</v>
      </c>
      <c r="B5" s="137"/>
      <c r="C5" s="137"/>
      <c r="D5" s="76"/>
      <c r="E5" s="76"/>
      <c r="F5" s="71"/>
    </row>
    <row r="6" spans="1:6" x14ac:dyDescent="0.25">
      <c r="A6" s="15"/>
      <c r="B6" s="15"/>
      <c r="C6" s="15"/>
      <c r="D6" s="15"/>
      <c r="E6" s="15"/>
      <c r="F6" s="15"/>
    </row>
    <row r="7" spans="1:6" ht="26.25" x14ac:dyDescent="0.25">
      <c r="A7" s="77" t="s">
        <v>39</v>
      </c>
      <c r="B7" s="78" t="s">
        <v>40</v>
      </c>
      <c r="C7" s="79" t="s">
        <v>41</v>
      </c>
      <c r="D7" s="79" t="s">
        <v>89</v>
      </c>
      <c r="E7" s="79" t="s">
        <v>42</v>
      </c>
      <c r="F7" s="15"/>
    </row>
    <row r="8" spans="1:6" x14ac:dyDescent="0.25">
      <c r="A8" s="78" t="s">
        <v>43</v>
      </c>
      <c r="B8" s="78"/>
      <c r="C8" s="80">
        <v>1325860</v>
      </c>
      <c r="D8" s="80">
        <f>SUM(E8-C8)</f>
        <v>-2312.5100000000093</v>
      </c>
      <c r="E8" s="80">
        <v>1323547.49</v>
      </c>
      <c r="F8" s="15"/>
    </row>
    <row r="9" spans="1:6" x14ac:dyDescent="0.25">
      <c r="A9" s="81" t="s">
        <v>44</v>
      </c>
      <c r="B9" s="81"/>
      <c r="C9" s="82">
        <v>1325860</v>
      </c>
      <c r="D9" s="82">
        <v>-2312.5100000000002</v>
      </c>
      <c r="E9" s="82">
        <v>1323547.49</v>
      </c>
      <c r="F9" s="15"/>
    </row>
    <row r="10" spans="1:6" x14ac:dyDescent="0.25">
      <c r="A10" s="83" t="s">
        <v>45</v>
      </c>
      <c r="B10" s="83"/>
      <c r="C10" s="84">
        <v>1325860</v>
      </c>
      <c r="D10" s="84">
        <v>-2312.5100000000002</v>
      </c>
      <c r="E10" s="84">
        <v>1323547.49</v>
      </c>
      <c r="F10" s="15"/>
    </row>
    <row r="11" spans="1:6" x14ac:dyDescent="0.25">
      <c r="A11" s="85" t="s">
        <v>46</v>
      </c>
      <c r="B11" s="85"/>
      <c r="C11" s="86">
        <f>SUM(C14,C18,C30,C38,C44,C48)</f>
        <v>1325860</v>
      </c>
      <c r="D11" s="86">
        <f>SUM(E11-C11)</f>
        <v>-2312.5100000000093</v>
      </c>
      <c r="E11" s="86">
        <f>SUM(E12,E28,E42)</f>
        <v>1323547.49</v>
      </c>
      <c r="F11" s="87"/>
    </row>
    <row r="12" spans="1:6" x14ac:dyDescent="0.25">
      <c r="A12" s="88" t="s">
        <v>47</v>
      </c>
      <c r="B12" s="88"/>
      <c r="C12" s="89">
        <v>949656</v>
      </c>
      <c r="D12" s="89">
        <f>SUM(E12-C12)</f>
        <v>42843.989999999991</v>
      </c>
      <c r="E12" s="89">
        <v>992499.99</v>
      </c>
      <c r="F12" s="15"/>
    </row>
    <row r="13" spans="1:6" x14ac:dyDescent="0.25">
      <c r="A13" s="90" t="s">
        <v>48</v>
      </c>
      <c r="B13" s="90"/>
      <c r="C13" s="91">
        <f>SUM(C14,C18)</f>
        <v>949656</v>
      </c>
      <c r="D13" s="91">
        <f>SUM(E13-C13)</f>
        <v>42843.989999999991</v>
      </c>
      <c r="E13" s="91">
        <f>SUM(E14,E18)</f>
        <v>992499.99</v>
      </c>
      <c r="F13" s="15"/>
    </row>
    <row r="14" spans="1:6" x14ac:dyDescent="0.25">
      <c r="A14" s="92" t="s">
        <v>49</v>
      </c>
      <c r="B14" s="92"/>
      <c r="C14" s="93">
        <v>648000</v>
      </c>
      <c r="D14" s="93">
        <v>0</v>
      </c>
      <c r="E14" s="93">
        <v>648000</v>
      </c>
      <c r="F14" s="15"/>
    </row>
    <row r="15" spans="1:6" x14ac:dyDescent="0.25">
      <c r="A15" s="78" t="s">
        <v>50</v>
      </c>
      <c r="B15" s="78" t="s">
        <v>51</v>
      </c>
      <c r="C15" s="80">
        <v>648000</v>
      </c>
      <c r="D15" s="80">
        <v>0</v>
      </c>
      <c r="E15" s="80">
        <v>648000</v>
      </c>
      <c r="F15" s="15"/>
    </row>
    <row r="16" spans="1:6" x14ac:dyDescent="0.25">
      <c r="A16" s="78" t="s">
        <v>52</v>
      </c>
      <c r="B16" s="78" t="s">
        <v>53</v>
      </c>
      <c r="C16" s="80">
        <v>648000</v>
      </c>
      <c r="D16" s="80">
        <v>0</v>
      </c>
      <c r="E16" s="80">
        <v>648000</v>
      </c>
      <c r="F16" s="15"/>
    </row>
    <row r="17" spans="1:6" x14ac:dyDescent="0.25">
      <c r="A17" s="15" t="s">
        <v>54</v>
      </c>
      <c r="B17" s="15" t="s">
        <v>55</v>
      </c>
      <c r="C17" s="87">
        <v>648000</v>
      </c>
      <c r="D17" s="87">
        <v>0</v>
      </c>
      <c r="E17" s="87">
        <v>648000</v>
      </c>
      <c r="F17" s="15"/>
    </row>
    <row r="18" spans="1:6" x14ac:dyDescent="0.25">
      <c r="A18" s="92" t="s">
        <v>56</v>
      </c>
      <c r="B18" s="92"/>
      <c r="C18" s="93">
        <v>301656</v>
      </c>
      <c r="D18" s="93">
        <v>42843.99</v>
      </c>
      <c r="E18" s="94">
        <v>344499.99</v>
      </c>
      <c r="F18" s="15"/>
    </row>
    <row r="19" spans="1:6" x14ac:dyDescent="0.25">
      <c r="A19" s="78" t="s">
        <v>50</v>
      </c>
      <c r="B19" s="78" t="s">
        <v>51</v>
      </c>
      <c r="C19" s="80">
        <f>SUM(C20,C25)</f>
        <v>301656</v>
      </c>
      <c r="D19" s="80">
        <f>SUM(E19-C19)</f>
        <v>42843.989999999991</v>
      </c>
      <c r="E19" s="80">
        <f>SUM(E20,E25)</f>
        <v>344499.99</v>
      </c>
      <c r="F19" s="87"/>
    </row>
    <row r="20" spans="1:6" x14ac:dyDescent="0.25">
      <c r="A20" s="78" t="s">
        <v>52</v>
      </c>
      <c r="B20" s="78" t="s">
        <v>53</v>
      </c>
      <c r="C20" s="80">
        <v>258156</v>
      </c>
      <c r="D20" s="80">
        <f>SUM(E20-C20)</f>
        <v>19499.099999999977</v>
      </c>
      <c r="E20" s="80">
        <f>SUM(E21:E24)</f>
        <v>277655.09999999998</v>
      </c>
      <c r="F20" s="15"/>
    </row>
    <row r="21" spans="1:6" x14ac:dyDescent="0.25">
      <c r="A21" s="15" t="s">
        <v>54</v>
      </c>
      <c r="B21" s="15" t="s">
        <v>55</v>
      </c>
      <c r="C21" s="87">
        <v>132656</v>
      </c>
      <c r="D21" s="87">
        <v>0</v>
      </c>
      <c r="E21" s="87">
        <v>132656</v>
      </c>
      <c r="F21" s="15"/>
    </row>
    <row r="22" spans="1:6" x14ac:dyDescent="0.25">
      <c r="A22" s="95">
        <v>312</v>
      </c>
      <c r="B22" s="15" t="s">
        <v>57</v>
      </c>
      <c r="C22" s="87">
        <v>10000</v>
      </c>
      <c r="D22" s="87">
        <v>5187.5</v>
      </c>
      <c r="E22" s="87">
        <v>15187.5</v>
      </c>
      <c r="F22" s="15"/>
    </row>
    <row r="23" spans="1:6" x14ac:dyDescent="0.25">
      <c r="A23" s="15" t="s">
        <v>58</v>
      </c>
      <c r="B23" s="15" t="s">
        <v>59</v>
      </c>
      <c r="C23" s="87">
        <v>0</v>
      </c>
      <c r="D23" s="87">
        <v>10000</v>
      </c>
      <c r="E23" s="87">
        <v>10000</v>
      </c>
      <c r="F23" s="15"/>
    </row>
    <row r="24" spans="1:6" x14ac:dyDescent="0.25">
      <c r="A24" s="15" t="s">
        <v>60</v>
      </c>
      <c r="B24" s="15" t="s">
        <v>61</v>
      </c>
      <c r="C24" s="87">
        <v>115500</v>
      </c>
      <c r="D24" s="87">
        <f>SUM(E24-C24)</f>
        <v>4311.6000000000058</v>
      </c>
      <c r="E24" s="87">
        <v>119811.6</v>
      </c>
      <c r="F24" s="15"/>
    </row>
    <row r="25" spans="1:6" x14ac:dyDescent="0.25">
      <c r="A25" s="78" t="s">
        <v>62</v>
      </c>
      <c r="B25" s="78" t="s">
        <v>63</v>
      </c>
      <c r="C25" s="80">
        <v>43500</v>
      </c>
      <c r="D25" s="80">
        <f>SUM(E25-C25)</f>
        <v>23344.89</v>
      </c>
      <c r="E25" s="80">
        <f>SUM(E26:E27)</f>
        <v>66844.89</v>
      </c>
      <c r="F25" s="15"/>
    </row>
    <row r="26" spans="1:6" x14ac:dyDescent="0.25">
      <c r="A26" s="15" t="s">
        <v>64</v>
      </c>
      <c r="B26" s="15" t="s">
        <v>65</v>
      </c>
      <c r="C26" s="87">
        <v>34500</v>
      </c>
      <c r="D26" s="87">
        <f>SUM(E26-C26)</f>
        <v>11961.61</v>
      </c>
      <c r="E26" s="87">
        <v>46461.61</v>
      </c>
      <c r="F26" s="15"/>
    </row>
    <row r="27" spans="1:6" x14ac:dyDescent="0.25">
      <c r="A27" s="15" t="s">
        <v>66</v>
      </c>
      <c r="B27" s="15" t="s">
        <v>67</v>
      </c>
      <c r="C27" s="87">
        <v>9000</v>
      </c>
      <c r="D27" s="87">
        <f>SUM(E27-C27)</f>
        <v>11383.279999999999</v>
      </c>
      <c r="E27" s="87">
        <v>20383.28</v>
      </c>
      <c r="F27" s="15"/>
    </row>
    <row r="28" spans="1:6" x14ac:dyDescent="0.25">
      <c r="A28" s="88" t="s">
        <v>68</v>
      </c>
      <c r="B28" s="88"/>
      <c r="C28" s="89">
        <f>SUM(C31,C38)</f>
        <v>336204</v>
      </c>
      <c r="D28" s="89">
        <f>SUM(E28-C28)</f>
        <v>-9656.5</v>
      </c>
      <c r="E28" s="89">
        <f>SUM(E30,E38)</f>
        <v>326547.5</v>
      </c>
      <c r="F28" s="15"/>
    </row>
    <row r="29" spans="1:6" x14ac:dyDescent="0.25">
      <c r="A29" s="90" t="s">
        <v>48</v>
      </c>
      <c r="B29" s="90"/>
      <c r="C29" s="91">
        <v>336204</v>
      </c>
      <c r="D29" s="91">
        <v>-17424.599999999999</v>
      </c>
      <c r="E29" s="91">
        <v>326547.5</v>
      </c>
      <c r="F29" s="15"/>
    </row>
    <row r="30" spans="1:6" x14ac:dyDescent="0.25">
      <c r="A30" s="92" t="s">
        <v>56</v>
      </c>
      <c r="B30" s="92"/>
      <c r="C30" s="93">
        <f>SUM(C32,C36)</f>
        <v>326344</v>
      </c>
      <c r="D30" s="93">
        <f>SUM(E30-C30)</f>
        <v>-9656.5</v>
      </c>
      <c r="E30" s="93">
        <v>316687.5</v>
      </c>
      <c r="F30" s="15"/>
    </row>
    <row r="31" spans="1:6" x14ac:dyDescent="0.25">
      <c r="A31" s="78" t="s">
        <v>50</v>
      </c>
      <c r="B31" s="78" t="s">
        <v>51</v>
      </c>
      <c r="C31" s="80">
        <f>SUM(C32,C36)</f>
        <v>326344</v>
      </c>
      <c r="D31" s="80">
        <f>SUM(E31-C31)</f>
        <v>-9656.5</v>
      </c>
      <c r="E31" s="80">
        <f>SUM(E32,E36)</f>
        <v>316687.5</v>
      </c>
      <c r="F31" s="15"/>
    </row>
    <row r="32" spans="1:6" x14ac:dyDescent="0.25">
      <c r="A32" s="78" t="s">
        <v>62</v>
      </c>
      <c r="B32" s="78" t="s">
        <v>63</v>
      </c>
      <c r="C32" s="80">
        <f>SUM(C33:C35)</f>
        <v>323944</v>
      </c>
      <c r="D32" s="80">
        <f>SUM(D33:D35)</f>
        <v>-8256.4999999999964</v>
      </c>
      <c r="E32" s="80">
        <f>SUM(E33:E35)</f>
        <v>315687.5</v>
      </c>
      <c r="F32" s="15"/>
    </row>
    <row r="33" spans="1:6" x14ac:dyDescent="0.25">
      <c r="A33" s="15" t="s">
        <v>69</v>
      </c>
      <c r="B33" s="15" t="s">
        <v>70</v>
      </c>
      <c r="C33" s="87">
        <v>261000</v>
      </c>
      <c r="D33" s="87">
        <f>SUM(E33-C33)</f>
        <v>-29033.179999999993</v>
      </c>
      <c r="E33" s="87">
        <v>231966.82</v>
      </c>
      <c r="F33" s="15"/>
    </row>
    <row r="34" spans="1:6" x14ac:dyDescent="0.25">
      <c r="A34" s="15" t="s">
        <v>66</v>
      </c>
      <c r="B34" s="15" t="s">
        <v>67</v>
      </c>
      <c r="C34" s="87">
        <v>39500</v>
      </c>
      <c r="D34" s="87">
        <f>SUM(E34-C34)</f>
        <v>15029.309999999998</v>
      </c>
      <c r="E34" s="87">
        <v>54529.31</v>
      </c>
      <c r="F34" s="15"/>
    </row>
    <row r="35" spans="1:6" x14ac:dyDescent="0.25">
      <c r="A35" s="15" t="s">
        <v>71</v>
      </c>
      <c r="B35" s="15" t="s">
        <v>72</v>
      </c>
      <c r="C35" s="87">
        <v>23444</v>
      </c>
      <c r="D35" s="87">
        <f>SUM(E35-C35)</f>
        <v>5747.369999999999</v>
      </c>
      <c r="E35" s="87">
        <v>29191.37</v>
      </c>
      <c r="F35" s="15"/>
    </row>
    <row r="36" spans="1:6" x14ac:dyDescent="0.25">
      <c r="A36" s="78" t="s">
        <v>73</v>
      </c>
      <c r="B36" s="78" t="s">
        <v>74</v>
      </c>
      <c r="C36" s="80">
        <v>2400</v>
      </c>
      <c r="D36" s="80">
        <v>-900</v>
      </c>
      <c r="E36" s="80">
        <v>1000</v>
      </c>
      <c r="F36" s="15"/>
    </row>
    <row r="37" spans="1:6" x14ac:dyDescent="0.25">
      <c r="A37" s="15" t="s">
        <v>75</v>
      </c>
      <c r="B37" s="15" t="s">
        <v>76</v>
      </c>
      <c r="C37" s="87">
        <v>2400</v>
      </c>
      <c r="D37" s="87">
        <f>SUM(E37-C37)</f>
        <v>-1400</v>
      </c>
      <c r="E37" s="87">
        <v>1000</v>
      </c>
      <c r="F37" s="15"/>
    </row>
    <row r="38" spans="1:6" x14ac:dyDescent="0.25">
      <c r="A38" s="92" t="s">
        <v>77</v>
      </c>
      <c r="B38" s="92"/>
      <c r="C38" s="93">
        <v>9860</v>
      </c>
      <c r="D38" s="93">
        <v>0</v>
      </c>
      <c r="E38" s="93">
        <v>9860</v>
      </c>
      <c r="F38" s="15"/>
    </row>
    <row r="39" spans="1:6" x14ac:dyDescent="0.25">
      <c r="A39" s="78" t="s">
        <v>50</v>
      </c>
      <c r="B39" s="78" t="s">
        <v>51</v>
      </c>
      <c r="C39" s="80">
        <v>9860</v>
      </c>
      <c r="D39" s="80">
        <v>0</v>
      </c>
      <c r="E39" s="80">
        <v>9860</v>
      </c>
      <c r="F39" s="15"/>
    </row>
    <row r="40" spans="1:6" x14ac:dyDescent="0.25">
      <c r="A40" s="78" t="s">
        <v>62</v>
      </c>
      <c r="B40" s="78" t="s">
        <v>63</v>
      </c>
      <c r="C40" s="80">
        <v>9860</v>
      </c>
      <c r="D40" s="80">
        <v>0</v>
      </c>
      <c r="E40" s="80">
        <v>9860</v>
      </c>
      <c r="F40" s="15"/>
    </row>
    <row r="41" spans="1:6" x14ac:dyDescent="0.25">
      <c r="A41" s="15" t="s">
        <v>66</v>
      </c>
      <c r="B41" s="15" t="s">
        <v>67</v>
      </c>
      <c r="C41" s="87">
        <v>9860</v>
      </c>
      <c r="D41" s="87">
        <v>0</v>
      </c>
      <c r="E41" s="87">
        <v>9860</v>
      </c>
      <c r="F41" s="15"/>
    </row>
    <row r="42" spans="1:6" x14ac:dyDescent="0.25">
      <c r="A42" s="88" t="s">
        <v>78</v>
      </c>
      <c r="B42" s="88"/>
      <c r="C42" s="89">
        <v>40000</v>
      </c>
      <c r="D42" s="89">
        <v>-35500</v>
      </c>
      <c r="E42" s="89">
        <v>4500</v>
      </c>
      <c r="F42" s="15"/>
    </row>
    <row r="43" spans="1:6" x14ac:dyDescent="0.25">
      <c r="A43" s="90" t="s">
        <v>48</v>
      </c>
      <c r="B43" s="90"/>
      <c r="C43" s="91">
        <v>40000</v>
      </c>
      <c r="D43" s="91">
        <f>SUM(E43-C43)</f>
        <v>-35500</v>
      </c>
      <c r="E43" s="91">
        <v>4500</v>
      </c>
      <c r="F43" s="15"/>
    </row>
    <row r="44" spans="1:6" x14ac:dyDescent="0.25">
      <c r="A44" s="92" t="s">
        <v>56</v>
      </c>
      <c r="B44" s="92"/>
      <c r="C44" s="93">
        <v>20000</v>
      </c>
      <c r="D44" s="93">
        <f>SUM(E44-C44)</f>
        <v>-17500</v>
      </c>
      <c r="E44" s="93">
        <v>2500</v>
      </c>
      <c r="F44" s="15"/>
    </row>
    <row r="45" spans="1:6" x14ac:dyDescent="0.25">
      <c r="A45" s="78" t="s">
        <v>79</v>
      </c>
      <c r="B45" s="78" t="s">
        <v>80</v>
      </c>
      <c r="C45" s="80">
        <v>20000</v>
      </c>
      <c r="D45" s="80">
        <v>-17500</v>
      </c>
      <c r="E45" s="80">
        <v>2500</v>
      </c>
      <c r="F45" s="15"/>
    </row>
    <row r="46" spans="1:6" x14ac:dyDescent="0.25">
      <c r="A46" s="78" t="s">
        <v>81</v>
      </c>
      <c r="B46" s="78" t="s">
        <v>82</v>
      </c>
      <c r="C46" s="80">
        <v>20000</v>
      </c>
      <c r="D46" s="80">
        <v>-17500</v>
      </c>
      <c r="E46" s="80">
        <v>2500</v>
      </c>
      <c r="F46" s="15"/>
    </row>
    <row r="47" spans="1:6" x14ac:dyDescent="0.25">
      <c r="A47" s="15" t="s">
        <v>83</v>
      </c>
      <c r="B47" s="15" t="s">
        <v>84</v>
      </c>
      <c r="C47" s="87">
        <v>20000</v>
      </c>
      <c r="D47" s="87">
        <v>-17500</v>
      </c>
      <c r="E47" s="87">
        <v>2500</v>
      </c>
      <c r="F47" s="15"/>
    </row>
    <row r="48" spans="1:6" x14ac:dyDescent="0.25">
      <c r="A48" s="92" t="s">
        <v>85</v>
      </c>
      <c r="B48" s="92"/>
      <c r="C48" s="93">
        <v>20000</v>
      </c>
      <c r="D48" s="93">
        <v>-18000</v>
      </c>
      <c r="E48" s="93">
        <v>2000</v>
      </c>
      <c r="F48" s="15"/>
    </row>
    <row r="49" spans="1:6" x14ac:dyDescent="0.25">
      <c r="A49" s="78" t="s">
        <v>79</v>
      </c>
      <c r="B49" s="78" t="s">
        <v>80</v>
      </c>
      <c r="C49" s="80">
        <v>20000</v>
      </c>
      <c r="D49" s="80">
        <v>-18000</v>
      </c>
      <c r="E49" s="80">
        <v>2000</v>
      </c>
      <c r="F49" s="15"/>
    </row>
    <row r="50" spans="1:6" x14ac:dyDescent="0.25">
      <c r="A50" s="78" t="s">
        <v>81</v>
      </c>
      <c r="B50" s="78" t="s">
        <v>82</v>
      </c>
      <c r="C50" s="80">
        <v>20000</v>
      </c>
      <c r="D50" s="80">
        <v>-18000</v>
      </c>
      <c r="E50" s="80">
        <v>2000</v>
      </c>
      <c r="F50" s="15"/>
    </row>
    <row r="51" spans="1:6" x14ac:dyDescent="0.25">
      <c r="A51" s="15" t="s">
        <v>83</v>
      </c>
      <c r="B51" s="15" t="s">
        <v>84</v>
      </c>
      <c r="C51" s="87">
        <v>9000</v>
      </c>
      <c r="D51" s="87">
        <v>-8000</v>
      </c>
      <c r="E51" s="87">
        <v>1000</v>
      </c>
      <c r="F51" s="15"/>
    </row>
    <row r="52" spans="1:6" x14ac:dyDescent="0.25">
      <c r="A52" s="15" t="s">
        <v>86</v>
      </c>
      <c r="B52" s="15" t="s">
        <v>87</v>
      </c>
      <c r="C52" s="87">
        <v>11000</v>
      </c>
      <c r="D52" s="87">
        <f>SUM(E52-C52)</f>
        <v>-10000</v>
      </c>
      <c r="E52" s="87">
        <v>1000</v>
      </c>
      <c r="F52" s="15"/>
    </row>
    <row r="53" spans="1:6" x14ac:dyDescent="0.25">
      <c r="A53" s="15"/>
      <c r="B53" s="15"/>
      <c r="C53" s="15"/>
      <c r="D53" s="15"/>
      <c r="E53" s="15"/>
      <c r="F53" s="15"/>
    </row>
    <row r="54" spans="1:6" ht="15.75" x14ac:dyDescent="0.25">
      <c r="A54" s="135" t="s">
        <v>88</v>
      </c>
      <c r="B54" s="135"/>
      <c r="C54" s="135"/>
      <c r="D54" s="135"/>
      <c r="E54" s="135"/>
      <c r="F54" s="15"/>
    </row>
    <row r="55" spans="1:6" ht="15.75" x14ac:dyDescent="0.25">
      <c r="A55" s="96"/>
      <c r="B55" s="96"/>
      <c r="C55" s="96"/>
      <c r="D55" s="96"/>
      <c r="E55" s="96"/>
      <c r="F55" s="100"/>
    </row>
    <row r="56" spans="1:6" ht="15" customHeight="1" x14ac:dyDescent="0.25">
      <c r="A56" s="134" t="s">
        <v>104</v>
      </c>
      <c r="B56" s="134"/>
      <c r="C56" s="134"/>
      <c r="D56" s="134"/>
      <c r="E56" s="134"/>
      <c r="F56" s="96"/>
    </row>
    <row r="57" spans="1:6" ht="15" customHeight="1" x14ac:dyDescent="0.25">
      <c r="A57" s="134"/>
      <c r="B57" s="134"/>
      <c r="C57" s="134"/>
      <c r="D57" s="134"/>
      <c r="E57" s="134"/>
      <c r="F57" s="97"/>
    </row>
    <row r="58" spans="1:6" ht="15.75" x14ac:dyDescent="0.25">
      <c r="A58" s="138"/>
      <c r="B58" s="138"/>
      <c r="C58" s="138"/>
      <c r="D58" s="138"/>
      <c r="E58" s="138"/>
      <c r="F58" s="15"/>
    </row>
    <row r="59" spans="1:6" x14ac:dyDescent="0.25">
      <c r="A59" s="15"/>
      <c r="B59" s="15"/>
      <c r="C59" s="15"/>
      <c r="D59" s="118"/>
      <c r="E59" s="118"/>
      <c r="F59" s="15"/>
    </row>
    <row r="60" spans="1:6" x14ac:dyDescent="0.25">
      <c r="A60" s="98" t="s">
        <v>105</v>
      </c>
      <c r="B60" s="15"/>
      <c r="C60" s="15"/>
      <c r="D60" s="118"/>
      <c r="E60" s="118"/>
      <c r="F60" s="15"/>
    </row>
    <row r="61" spans="1:6" x14ac:dyDescent="0.25">
      <c r="A61" s="98" t="s">
        <v>106</v>
      </c>
      <c r="B61" s="15"/>
      <c r="C61" s="15"/>
      <c r="D61" s="15"/>
      <c r="E61" s="15"/>
      <c r="F61" s="15"/>
    </row>
    <row r="62" spans="1:6" x14ac:dyDescent="0.25">
      <c r="A62" s="98" t="s">
        <v>107</v>
      </c>
      <c r="B62" s="15"/>
      <c r="C62" s="15"/>
      <c r="D62" s="133" t="s">
        <v>94</v>
      </c>
      <c r="E62" s="133"/>
      <c r="F62" s="15"/>
    </row>
    <row r="63" spans="1:6" x14ac:dyDescent="0.25">
      <c r="A63" s="15"/>
      <c r="B63" s="15"/>
      <c r="C63" s="15"/>
      <c r="D63" s="133" t="s">
        <v>108</v>
      </c>
      <c r="E63" s="133"/>
      <c r="F63" s="15"/>
    </row>
    <row r="64" spans="1:6" x14ac:dyDescent="0.25">
      <c r="A64" s="15"/>
      <c r="B64" s="15"/>
      <c r="C64" s="15"/>
      <c r="D64" s="15"/>
      <c r="E64" s="15"/>
      <c r="F64" s="15"/>
    </row>
    <row r="65" spans="1:6" x14ac:dyDescent="0.25">
      <c r="A65" s="15"/>
      <c r="B65" s="15"/>
      <c r="C65" s="15"/>
      <c r="D65" s="15"/>
      <c r="E65" s="99"/>
      <c r="F65" s="15"/>
    </row>
    <row r="66" spans="1:6" x14ac:dyDescent="0.25">
      <c r="A66" s="15"/>
      <c r="B66" s="15"/>
      <c r="C66" s="15"/>
      <c r="D66" s="15"/>
      <c r="E66" s="99"/>
      <c r="F66" s="99"/>
    </row>
    <row r="67" spans="1:6" x14ac:dyDescent="0.25">
      <c r="E67" s="68"/>
      <c r="F67" s="99"/>
    </row>
    <row r="68" spans="1:6" x14ac:dyDescent="0.25">
      <c r="F68" s="68"/>
    </row>
  </sheetData>
  <mergeCells count="11">
    <mergeCell ref="A1:B1"/>
    <mergeCell ref="D59:E59"/>
    <mergeCell ref="D60:E60"/>
    <mergeCell ref="D62:E62"/>
    <mergeCell ref="D63:E63"/>
    <mergeCell ref="A56:E57"/>
    <mergeCell ref="A2:F2"/>
    <mergeCell ref="A3:B3"/>
    <mergeCell ref="A5:C5"/>
    <mergeCell ref="A58:E58"/>
    <mergeCell ref="A54:E5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Opći dio </vt:lpstr>
      <vt:lpstr>Posebni dio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Žabac</dc:creator>
  <cp:lastModifiedBy>Kristina</cp:lastModifiedBy>
  <cp:lastPrinted>2021-12-29T06:26:39Z</cp:lastPrinted>
  <dcterms:created xsi:type="dcterms:W3CDTF">2021-11-30T08:29:46Z</dcterms:created>
  <dcterms:modified xsi:type="dcterms:W3CDTF">2021-12-29T08:39:25Z</dcterms:modified>
</cp:coreProperties>
</file>